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75" windowWidth="20115" windowHeight="7995"/>
  </bookViews>
  <sheets>
    <sheet name="TH" sheetId="1" r:id="rId1"/>
    <sheet name="VPS" sheetId="2" r:id="rId2"/>
    <sheet name="THanh tra Sở" sheetId="13" r:id="rId3"/>
    <sheet name="CVĐTNĐ" sheetId="3" r:id="rId4"/>
    <sheet name="TTKĐ" sheetId="8" state="hidden" r:id="rId5"/>
    <sheet name="PHA ĐT" sheetId="10" state="hidden" r:id="rId6"/>
    <sheet name=" Trung tâm GDNN" sheetId="11" state="hidden" r:id="rId7"/>
    <sheet name="TT ĐKPT THUY BO" sheetId="14" r:id="rId8"/>
  </sheets>
  <externalReferences>
    <externalReference r:id="rId9"/>
  </externalReferences>
  <calcPr calcId="144525"/>
</workbook>
</file>

<file path=xl/calcChain.xml><?xml version="1.0" encoding="utf-8"?>
<calcChain xmlns="http://schemas.openxmlformats.org/spreadsheetml/2006/main">
  <c r="E16" i="14" l="1"/>
  <c r="F16" i="14"/>
  <c r="A6" i="3" l="1"/>
  <c r="A6" i="13"/>
  <c r="A6" i="2"/>
  <c r="F9" i="14" l="1"/>
  <c r="F12" i="14"/>
  <c r="E13" i="14"/>
  <c r="E14" i="14"/>
  <c r="E15" i="14"/>
  <c r="E17" i="14"/>
  <c r="E18" i="14"/>
  <c r="E19" i="14"/>
  <c r="F21" i="14"/>
  <c r="E21" i="14" s="1"/>
  <c r="F22" i="14"/>
  <c r="E22" i="14" s="1"/>
  <c r="F23" i="14"/>
  <c r="E23" i="14" s="1"/>
  <c r="F26" i="14"/>
  <c r="F25" i="14" s="1"/>
  <c r="E27" i="14"/>
  <c r="E28" i="14"/>
  <c r="E12" i="14" l="1"/>
  <c r="E26" i="14"/>
  <c r="E25" i="14" s="1"/>
  <c r="E20" i="14"/>
  <c r="F20" i="14"/>
  <c r="A6" i="14" l="1"/>
  <c r="E51" i="2" l="1"/>
  <c r="F42" i="13" l="1"/>
  <c r="F35" i="13" s="1"/>
  <c r="F29" i="3"/>
  <c r="F31" i="3"/>
  <c r="G22" i="1" l="1"/>
  <c r="H22" i="1"/>
  <c r="I22" i="1"/>
  <c r="J22" i="1"/>
  <c r="F22" i="1"/>
  <c r="H30" i="1"/>
  <c r="H23" i="1"/>
  <c r="H20" i="1"/>
  <c r="H19" i="1" s="1"/>
  <c r="H17" i="1"/>
  <c r="H15" i="1"/>
  <c r="G30" i="1"/>
  <c r="G27" i="1"/>
  <c r="G23" i="1"/>
  <c r="F30" i="1"/>
  <c r="F27" i="1"/>
  <c r="F23" i="1"/>
  <c r="F23" i="13"/>
  <c r="F22" i="13"/>
  <c r="F22" i="2"/>
  <c r="E40" i="2"/>
  <c r="F30" i="13" l="1"/>
  <c r="F27" i="13"/>
  <c r="E54" i="2"/>
  <c r="E52" i="2"/>
  <c r="E24" i="2"/>
  <c r="E25" i="2"/>
  <c r="E23" i="2"/>
  <c r="E35" i="2"/>
  <c r="E34" i="2" s="1"/>
  <c r="F29" i="2"/>
  <c r="F26" i="2"/>
  <c r="F19" i="2"/>
  <c r="F18" i="2" s="1"/>
  <c r="F16" i="2"/>
  <c r="F14" i="2"/>
  <c r="E35" i="1"/>
  <c r="I30" i="1"/>
  <c r="J30" i="1"/>
  <c r="E24" i="1"/>
  <c r="E25" i="1"/>
  <c r="E26" i="1"/>
  <c r="E23" i="1" l="1"/>
  <c r="F21" i="2"/>
  <c r="J20" i="1"/>
  <c r="J19" i="1" s="1"/>
  <c r="J17" i="1"/>
  <c r="J15" i="1"/>
  <c r="F20" i="1"/>
  <c r="F19" i="1" s="1"/>
  <c r="F17" i="1"/>
  <c r="F15" i="1"/>
  <c r="K15" i="1"/>
  <c r="L15" i="1"/>
  <c r="K17" i="1"/>
  <c r="L17" i="1"/>
  <c r="K20" i="1"/>
  <c r="K19" i="1" s="1"/>
  <c r="L20" i="1"/>
  <c r="L19" i="1" s="1"/>
  <c r="K23" i="1"/>
  <c r="L23" i="1"/>
  <c r="K27" i="1"/>
  <c r="L27" i="1"/>
  <c r="K30" i="1"/>
  <c r="L30" i="1"/>
  <c r="L22" i="1" s="1"/>
  <c r="G17" i="1"/>
  <c r="I17" i="1"/>
  <c r="G15" i="1"/>
  <c r="I15" i="1"/>
  <c r="F23" i="3"/>
  <c r="F17" i="3"/>
  <c r="F15" i="3"/>
  <c r="F36" i="13"/>
  <c r="K22" i="1" l="1"/>
  <c r="E32" i="13" l="1"/>
  <c r="E31" i="13"/>
  <c r="E29" i="13"/>
  <c r="E28" i="13"/>
  <c r="E25" i="13"/>
  <c r="E26" i="13"/>
  <c r="E24" i="13"/>
  <c r="E23" i="13" l="1"/>
  <c r="E27" i="2"/>
  <c r="E28" i="2"/>
  <c r="E29" i="2"/>
  <c r="E30" i="2"/>
  <c r="E31" i="2"/>
  <c r="E32" i="2"/>
  <c r="F40" i="13"/>
  <c r="F21" i="11"/>
  <c r="F20" i="11"/>
  <c r="F19" i="11" s="1"/>
  <c r="F16" i="11"/>
  <c r="F13" i="11"/>
  <c r="F21" i="10"/>
  <c r="F20" i="10"/>
  <c r="F19" i="10"/>
  <c r="F16" i="10"/>
  <c r="F13" i="10"/>
  <c r="F21" i="8"/>
  <c r="F20" i="8"/>
  <c r="F19" i="8" s="1"/>
  <c r="F16" i="8"/>
  <c r="F13" i="8"/>
  <c r="F20" i="3"/>
  <c r="F19" i="3" s="1"/>
  <c r="E30" i="13"/>
  <c r="E27" i="13"/>
  <c r="E32" i="1"/>
  <c r="E31" i="1"/>
  <c r="E33" i="1"/>
  <c r="E34" i="1"/>
  <c r="E36" i="1"/>
  <c r="E30" i="1" l="1"/>
  <c r="E22" i="13"/>
  <c r="E26" i="2"/>
  <c r="G20" i="1" l="1"/>
  <c r="G19" i="1" s="1"/>
  <c r="E21" i="11" l="1"/>
  <c r="E20" i="11"/>
  <c r="E18" i="11"/>
  <c r="E17" i="11"/>
  <c r="E16" i="11" s="1"/>
  <c r="E15" i="11"/>
  <c r="E14" i="11"/>
  <c r="E13" i="11" s="1"/>
  <c r="E21" i="10"/>
  <c r="E18" i="10"/>
  <c r="E17" i="10"/>
  <c r="E16" i="10" s="1"/>
  <c r="E15" i="10"/>
  <c r="E14" i="10"/>
  <c r="E13" i="10" s="1"/>
  <c r="E18" i="3"/>
  <c r="E17" i="3" s="1"/>
  <c r="E21" i="3"/>
  <c r="E24" i="3"/>
  <c r="E26" i="3"/>
  <c r="E25" i="3"/>
  <c r="E16" i="3"/>
  <c r="E15" i="3" s="1"/>
  <c r="E20" i="3"/>
  <c r="E19" i="3" s="1"/>
  <c r="E23" i="3" l="1"/>
  <c r="F22" i="3"/>
  <c r="E22" i="3" s="1"/>
  <c r="E19" i="11"/>
  <c r="E20" i="10"/>
  <c r="E19" i="10" s="1"/>
  <c r="E29" i="1" l="1"/>
  <c r="E28" i="1"/>
  <c r="E27" i="1" s="1"/>
  <c r="E22" i="1" s="1"/>
  <c r="H27" i="1"/>
  <c r="I27" i="1"/>
  <c r="J27" i="1"/>
  <c r="I23" i="1"/>
  <c r="J23" i="1"/>
  <c r="E17" i="2"/>
  <c r="E16" i="2" s="1"/>
  <c r="E15" i="2"/>
  <c r="E14" i="2" s="1"/>
  <c r="E19" i="2" l="1"/>
  <c r="E18" i="2" s="1"/>
  <c r="E22" i="2"/>
  <c r="E21" i="2" s="1"/>
  <c r="I20" i="1" l="1"/>
  <c r="I19" i="1" s="1"/>
  <c r="E16" i="1"/>
  <c r="E15" i="1" s="1"/>
  <c r="E21" i="8" l="1"/>
  <c r="E18" i="8"/>
  <c r="E17" i="8"/>
  <c r="E15" i="8"/>
  <c r="E14" i="8"/>
  <c r="E13" i="8" l="1"/>
  <c r="E16" i="8"/>
  <c r="E20" i="8"/>
  <c r="E19" i="8" s="1"/>
  <c r="E18" i="1" l="1"/>
  <c r="E17" i="1" s="1"/>
  <c r="E20" i="1" l="1"/>
  <c r="E19" i="1" s="1"/>
</calcChain>
</file>

<file path=xl/comments1.xml><?xml version="1.0" encoding="utf-8"?>
<comments xmlns="http://schemas.openxmlformats.org/spreadsheetml/2006/main">
  <authors>
    <author>pc</author>
    <author>Windows User</author>
  </authors>
  <commentList>
    <comment ref="E36" authorId="0">
      <text>
        <r>
          <rPr>
            <b/>
            <sz val="9"/>
            <color indexed="81"/>
            <rFont val="Tahoma"/>
            <family val="2"/>
          </rPr>
          <t xml:space="preserve">xem lai theo bien ban thao luan thi vp so 70tr
</t>
        </r>
        <r>
          <rPr>
            <sz val="9"/>
            <color indexed="81"/>
            <rFont val="Tahoma"/>
            <family val="2"/>
          </rPr>
          <t xml:space="preserve">
</t>
        </r>
      </text>
    </comment>
    <comment ref="E51" authorId="1">
      <text>
        <r>
          <rPr>
            <b/>
            <sz val="9"/>
            <color indexed="81"/>
            <rFont val="Tahoma"/>
            <family val="2"/>
          </rPr>
          <t>Windows User:</t>
        </r>
        <r>
          <rPr>
            <sz val="9"/>
            <color indexed="81"/>
            <rFont val="Tahoma"/>
            <family val="2"/>
          </rPr>
          <t xml:space="preserve">
bao gồm mua sắm + chi khác của đơn vị</t>
        </r>
      </text>
    </comment>
  </commentList>
</comments>
</file>

<file path=xl/sharedStrings.xml><?xml version="1.0" encoding="utf-8"?>
<sst xmlns="http://schemas.openxmlformats.org/spreadsheetml/2006/main" count="357" uniqueCount="137">
  <si>
    <t>CỦA SỞ GIAO THÔNG VẬN TẢI</t>
  </si>
  <si>
    <t>Mã số đơn vị SDNSNN: 1065873</t>
  </si>
  <si>
    <t>Chương 421</t>
  </si>
  <si>
    <t>ĐVT: đồng</t>
  </si>
  <si>
    <t>STT</t>
  </si>
  <si>
    <t>Loại</t>
  </si>
  <si>
    <t>Khoản</t>
  </si>
  <si>
    <t>Nội dung</t>
  </si>
  <si>
    <t>Tổng số</t>
  </si>
  <si>
    <t xml:space="preserve"> VP Sở GTVT</t>
  </si>
  <si>
    <t>Cảng vụ đường thuỷ nội nịa</t>
  </si>
  <si>
    <t>Trung tâm Đăng kiểm phương tiện thủy bộ</t>
  </si>
  <si>
    <t>Trung tâm Kiểm định và Bảo cưỡng công trình giao thông</t>
  </si>
  <si>
    <t>Phà Đồng Tháp</t>
  </si>
  <si>
    <t>A</t>
  </si>
  <si>
    <t>B</t>
  </si>
  <si>
    <t>I</t>
  </si>
  <si>
    <t>A. PHẦN THU</t>
  </si>
  <si>
    <t xml:space="preserve"> 1/-Tổng thu :</t>
  </si>
  <si>
    <t xml:space="preserve"> - Thu,  phí, lệ phí:</t>
  </si>
  <si>
    <t xml:space="preserve"> - Thu họat động SX, CƯDV và thu khác</t>
  </si>
  <si>
    <t xml:space="preserve"> 2/- Nộp Ngân sách:</t>
  </si>
  <si>
    <t xml:space="preserve"> 3/- Phần được để  lại:</t>
  </si>
  <si>
    <t xml:space="preserve">  - Thu phí, lệ phí:</t>
  </si>
  <si>
    <t>II</t>
  </si>
  <si>
    <t>Trong đó 10% tiết kiệm</t>
  </si>
  <si>
    <t>1.2  Kinh phí không thực hiện tự chủ</t>
  </si>
  <si>
    <t>Ghi chú:</t>
  </si>
  <si>
    <t>CỦA VĂN PHÒNG SỞ GIAO THÔNG VẬN TẢI</t>
  </si>
  <si>
    <t xml:space="preserve">1.1  Kinh phí thực hiện tự chủ </t>
  </si>
  <si>
    <t>CỦA CẢNG VỤ ĐƯỜNG THỦY NỘI ĐỊA</t>
  </si>
  <si>
    <t>Mã số đơn vị SDNSNN: 1112563</t>
  </si>
  <si>
    <t xml:space="preserve">Mã số đơn vị SDNSNN: </t>
  </si>
  <si>
    <t>Trung tâm giáo dục nghề nghiệp kỹ thuật giao thông</t>
  </si>
  <si>
    <t xml:space="preserve"> 3/- Sự nghiệp kinh tế </t>
  </si>
  <si>
    <t>070</t>
  </si>
  <si>
    <t>083</t>
  </si>
  <si>
    <t>Quản lý nhà nước</t>
  </si>
  <si>
    <t>Sự nghiệp đào tạo</t>
  </si>
  <si>
    <t>Đào tạo, bồi dưỡng cán bộ công chức</t>
  </si>
  <si>
    <t>CỦA PHÀ ĐỒNG THÁP</t>
  </si>
  <si>
    <t>CỦA TRUNG TÂM GIÁO DỤC NGHỀ NGHIỆP KỸ THUẬT GIAO THÔNG</t>
  </si>
  <si>
    <t>2.2 Kinh phí không thực hiện tự chủ</t>
  </si>
  <si>
    <t xml:space="preserve"> 3.2 Kinh phí không thực hiện tự chủ</t>
  </si>
  <si>
    <t xml:space="preserve">2.1 Kinh phí thực hiện tự chủ </t>
  </si>
  <si>
    <t xml:space="preserve"> 3.1 Kinh phí thực hiện tự chủ </t>
  </si>
  <si>
    <t>CỦA TRUNG TÂM KIỂM ĐỊNH VÀ BẢO DƯỠNG CÔNG TRÌNH GIAO THÔNG</t>
  </si>
  <si>
    <t xml:space="preserve">Sự nghiệp kinh tế </t>
  </si>
  <si>
    <t>Kinh phí không thực hiện tự chủ:</t>
  </si>
  <si>
    <t>-</t>
  </si>
  <si>
    <t>Chi BD lực lượng trực tiếp, gián tiếp tham gia công tác ĐBTTATGT</t>
  </si>
  <si>
    <t>Chi tiền nhiên liệu tuần tra, kiểm soát ĐBTTATGT</t>
  </si>
  <si>
    <t>Chi mua vật tư VP phục vụ công tác ĐBTTATGT</t>
  </si>
  <si>
    <t>Chi cho thông tin, liên lạc phục vụ công tác ĐBTTATGT</t>
  </si>
  <si>
    <t xml:space="preserve">Chi Hội nghị sơ kết, tổng kết ĐBTTATGT </t>
  </si>
  <si>
    <t>Chi phí công tác phục vụ công tác ĐBTTATGT</t>
  </si>
  <si>
    <t>Chi thuê mướn nhà và thuê mướn khác cho lực lượng trực tiếp tham gia công tác ĐBTTATGT</t>
  </si>
  <si>
    <t>Chi sửa chữa tài sản phục vụ công tác ATGT và duy tu, sửa chữa ĐBTTATGT</t>
  </si>
  <si>
    <t>Phụ lục 01</t>
  </si>
  <si>
    <t xml:space="preserve"> CHI TIEÁT NHIEÄM VUÏ THU, CHI NGAÂN SAÙCH NAÊM 2022</t>
  </si>
  <si>
    <t>Thanh tra SGTVT</t>
  </si>
  <si>
    <t>CỦA THANH TRA SỞ GIAO THÔNG VẬN TẢI</t>
  </si>
  <si>
    <t>Thanh tra Sở GTVT</t>
  </si>
  <si>
    <t>Phụ lục 02</t>
  </si>
  <si>
    <t xml:space="preserve"> 3.4 Kinh phí thực hiện tự chủ </t>
  </si>
  <si>
    <t xml:space="preserve"> 3.5 Kinh phí không thực hiện tự chủ</t>
  </si>
  <si>
    <t xml:space="preserve"> 3.2 Kinh phí không thực hiện tự chủ (Sự nghiệp giao thông)</t>
  </si>
  <si>
    <t xml:space="preserve"> 3.3 Kinh phí không thực hiện tự chủ (Bổ sung có mục tiêu kp quản lý, bảo trì đường bộ)</t>
  </si>
  <si>
    <t xml:space="preserve">            (Kèm theo công văn số:  508/STC-HCSN ngày 30/12 /2021 của Sở Tài chính)</t>
  </si>
  <si>
    <t xml:space="preserve">            (Kèm theo công văn số: 508/STC-HCSN ngày 30/12 /2021 của Sở Tài chính)</t>
  </si>
  <si>
    <t xml:space="preserve">            (Kèm theo công văn số:  508/STC-HCSN ngày 30/12/2021 của Sở Tài chính)</t>
  </si>
  <si>
    <t>B. PHẦN CHI</t>
  </si>
  <si>
    <r>
      <t xml:space="preserve">  </t>
    </r>
    <r>
      <rPr>
        <b/>
        <u/>
        <sz val="12"/>
        <rFont val="Times New Roman"/>
        <family val="1"/>
      </rPr>
      <t>DT chi từ nguồn NSNN cấp</t>
    </r>
  </si>
  <si>
    <t xml:space="preserve"> Tđó: kinh phí TK 10% thực hiện điều chỉnh tiền lương </t>
  </si>
  <si>
    <t xml:space="preserve"> CHI TIẾT NHIỆM VỤ THU, CHI NGÂN SÁCH NĂM 2023</t>
  </si>
  <si>
    <t xml:space="preserve"> 2/- Sự nghiệp giáo dục-đào tạo:</t>
  </si>
  <si>
    <t xml:space="preserve"> 1/- Sự nghiệp kinh tế </t>
  </si>
  <si>
    <t xml:space="preserve"> 1.1 Kinh phí thực hiện tự chủ </t>
  </si>
  <si>
    <t xml:space="preserve"> 1.2 Kinh phí không thực hiện tự chủ</t>
  </si>
  <si>
    <t>Trang phục</t>
  </si>
  <si>
    <t>Kinh phí đảm bảo TTATGT</t>
  </si>
  <si>
    <t xml:space="preserve"> TỔNG HỢP NHIỆM VỤ THU, CHI NGÂN SÁCH NHÀ NƯỚC NĂM 2023</t>
  </si>
  <si>
    <t xml:space="preserve"> 1/- Quản lý hành chính:</t>
  </si>
  <si>
    <t>Quản lý hành chính</t>
  </si>
  <si>
    <t xml:space="preserve"> -</t>
  </si>
  <si>
    <t>*</t>
  </si>
  <si>
    <t>Sự nghiệp giáo dục:</t>
  </si>
  <si>
    <t>Kinh phí đào tạo, bồi dưỡng CB,CC,VC</t>
  </si>
  <si>
    <t>Chi khác phục vụ công tác ĐBTTATGT( Mua bảo hiểm xe ôtô, môtô, phí kiểm định, phí sử dụng đường bộ cho các xe phục vụ công tác ĐBTTATGT )</t>
  </si>
  <si>
    <t>Mua 05 máy lạnh, 03 máy in, máy chiếu, màn chiếu và hệ thống âm thanh hội trường</t>
  </si>
  <si>
    <t>Sửa chữa nhà làm việc của Đội 4</t>
  </si>
  <si>
    <t>Trang phục thanh tra (31 người)</t>
  </si>
  <si>
    <t>Cảng vụ đường thuỷ nội địa</t>
  </si>
  <si>
    <t>Kinh phí cấp lại từ nguồn thu lệ phí</t>
  </si>
  <si>
    <t>Công tác đột xuất và các nhiệm vụ phát sinh khác</t>
  </si>
  <si>
    <t>Xây dựng văn bản QPPL</t>
  </si>
  <si>
    <t>Mua 10 máy vi tính 150tr, 01 máy in GPLX 300trđ, 01 máy in 10trđ</t>
  </si>
  <si>
    <t>Sửa chữa trụ sở, nhà xe, xe và tài sản</t>
  </si>
  <si>
    <t>Kinh phí không tự chủ (LP cấp lại theo Thông tư số 198/2016/TT-BTC )</t>
  </si>
  <si>
    <t xml:space="preserve"> + Phụ cấp làm thêm giờ, trực, trợ cấp một cửa</t>
  </si>
  <si>
    <t xml:space="preserve"> + Thanh toán dịch vụ công cộng</t>
  </si>
  <si>
    <t xml:space="preserve"> + Vật tư văn phòng</t>
  </si>
  <si>
    <t xml:space="preserve"> + Thông tin, tuyên truyền, liên lạc</t>
  </si>
  <si>
    <t xml:space="preserve"> + Hội nghị</t>
  </si>
  <si>
    <t xml:space="preserve"> + Công tác phí</t>
  </si>
  <si>
    <t xml:space="preserve"> + Chi phí thuê mướn khác</t>
  </si>
  <si>
    <t xml:space="preserve"> + Sửa chữa máy in, máy lạnh, máy VP</t>
  </si>
  <si>
    <t xml:space="preserve"> + Chi SC thường xuyên TS phục vụ công tác CM</t>
  </si>
  <si>
    <t xml:space="preserve"> + Chi phí nghiệp vụ chuyên môn (Mua phôi, ấn chỉ,…)</t>
  </si>
  <si>
    <t xml:space="preserve"> + Các chi phí phát sinh khác</t>
  </si>
  <si>
    <t xml:space="preserve"> + Nhiên liệu của 7 xe mô tô công, công tác kiểm tra ĐB TTATGT và thu P,LP tại các bến TNĐ (12 huyện, thành) theo KH hàng tháng </t>
  </si>
  <si>
    <t xml:space="preserve"> + Công tác phí khoán cho 2 Đại diện kiểm tra ĐB TTATGT và thu P,LP thường xuyên trong tháng (6/10 người của 2 Đại diện)</t>
  </si>
  <si>
    <t xml:space="preserve"> + Tiền ăn giữa ca (11/15 người)</t>
  </si>
  <si>
    <t xml:space="preserve"> + Sửa chữa các xe mô tô, phương tiện thủy công tác kiểm tra ĐBTTATGT và thu P,LP tại các BTNĐ</t>
  </si>
  <si>
    <t>Kinh phí duy tuu, bảo dưỡng công trình giao thông (Kế hoạch chi tiết đề nghị đơn vị có công văn phân khai gửi STC thẩm định trình UBND Tỉnh phê duyệt)</t>
  </si>
  <si>
    <t xml:space="preserve"> Trong đó: kinh phí TK 10% thực hiện điều chỉnh tiền lương </t>
  </si>
  <si>
    <t>1.2/ Kinh phí không thực hiện tự chủ ( LP cấp lại )</t>
  </si>
  <si>
    <t>1.1/Kinh phí thực hiện tự chủ (theo NĐ 60)</t>
  </si>
  <si>
    <t>1/ Sự nghiệp giao thông</t>
  </si>
  <si>
    <t>Dự toán chi từ nguồn NSNN cấp</t>
  </si>
  <si>
    <t xml:space="preserve"> - Thu sự nghiệp khác, dịch vụ</t>
  </si>
  <si>
    <t xml:space="preserve"> - Thu Phí</t>
  </si>
  <si>
    <t xml:space="preserve"> - Thu Lệ phí</t>
  </si>
  <si>
    <t>3/ Số thu được để lại</t>
  </si>
  <si>
    <t>2/ Nộp ngân sách</t>
  </si>
  <si>
    <t>1/ Tổng số thu</t>
  </si>
  <si>
    <t>Trung tâm ĐK phương tiện cơ giới thủy, bộ</t>
  </si>
  <si>
    <t>Mã ĐVQHNS: 9006682</t>
  </si>
  <si>
    <t>Đơn vị : TRUNG TÂM ĐĂNG KIỂM PHƯƠNG TIỆN CƠ GIỚI THỦY, BỘ</t>
  </si>
  <si>
    <t>DỰ TOÁN THU, CHI NSNN NĂM 2023</t>
  </si>
  <si>
    <t>Độc lập - Tự do - Hạnh phúc</t>
  </si>
  <si>
    <t>CỘNG HOÀ XÃ HỘI CHỦ NGHĨA VIỆT NAM</t>
  </si>
  <si>
    <t>Mã số đơn vị SDNSNN:  1096453</t>
  </si>
  <si>
    <t>Phụ lục 03</t>
  </si>
  <si>
    <t>Phụ lục 04</t>
  </si>
  <si>
    <t xml:space="preserve">Phụ lục số 5 </t>
  </si>
  <si>
    <t xml:space="preserve">          (Kèm theo Quyết định số           /QĐ-SGTVT ngày        /        /2023 của Sở GTVT Đồng Tháp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</si>
</sst>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00_-;\-* #,##0.00_-;_-* &quot;-&quot;??_-;_-@_-"/>
    <numFmt numFmtId="165" formatCode="#,000"/>
    <numFmt numFmtId="166" formatCode="_(* #,##0_);_(* \(#,##0\);_(* &quot;-&quot;??_);_(@_)"/>
  </numFmts>
  <fonts count="48" x14ac:knownFonts="1">
    <font>
      <sz val="11"/>
      <color theme="1"/>
      <name val="Calibri"/>
      <family val="2"/>
      <scheme val="minor"/>
    </font>
    <font>
      <sz val="11"/>
      <color theme="1"/>
      <name val="Calibri"/>
      <family val="2"/>
      <scheme val="minor"/>
    </font>
    <font>
      <sz val="12"/>
      <name val="Times New Roman"/>
      <family val="1"/>
    </font>
    <font>
      <i/>
      <sz val="12"/>
      <name val="Times New Roman"/>
      <family val="1"/>
    </font>
    <font>
      <sz val="14"/>
      <name val="VNI-Times"/>
    </font>
    <font>
      <sz val="13"/>
      <name val="VNI-Times"/>
    </font>
    <font>
      <sz val="13"/>
      <name val="Times New Roman"/>
      <family val="1"/>
    </font>
    <font>
      <b/>
      <sz val="13"/>
      <name val="Times New Roman"/>
      <family val="1"/>
    </font>
    <font>
      <b/>
      <sz val="12"/>
      <name val="VNI-Times"/>
    </font>
    <font>
      <sz val="12"/>
      <name val="VNI-Times"/>
    </font>
    <font>
      <b/>
      <sz val="10"/>
      <name val="Times New Roman"/>
      <family val="1"/>
    </font>
    <font>
      <sz val="10"/>
      <name val="Times New Roman"/>
      <family val="1"/>
    </font>
    <font>
      <b/>
      <sz val="12"/>
      <name val="Times New Roman"/>
      <family val="1"/>
    </font>
    <font>
      <sz val="10"/>
      <name val="VNI-Times"/>
    </font>
    <font>
      <b/>
      <sz val="10"/>
      <name val="VNI-Times"/>
    </font>
    <font>
      <sz val="12"/>
      <color theme="1"/>
      <name val="Times New Roman"/>
      <family val="1"/>
    </font>
    <font>
      <sz val="12"/>
      <name val=".VnTime"/>
      <family val="2"/>
    </font>
    <font>
      <b/>
      <u/>
      <sz val="12"/>
      <name val="Times New Roman"/>
      <family val="1"/>
    </font>
    <font>
      <i/>
      <sz val="10"/>
      <name val="Times New Roman"/>
      <family val="1"/>
    </font>
    <font>
      <b/>
      <sz val="13"/>
      <name val="VNI-Times"/>
    </font>
    <font>
      <sz val="11"/>
      <color theme="1"/>
      <name val="Times New Roman"/>
      <family val="1"/>
    </font>
    <font>
      <sz val="11"/>
      <name val="Times New Roman"/>
      <family val="1"/>
    </font>
    <font>
      <b/>
      <i/>
      <sz val="12"/>
      <name val="Times New Roman"/>
      <family val="1"/>
    </font>
    <font>
      <b/>
      <sz val="12"/>
      <color theme="1"/>
      <name val="Times New Roman"/>
      <family val="1"/>
    </font>
    <font>
      <b/>
      <u/>
      <sz val="12"/>
      <color theme="1"/>
      <name val="Times New Roman"/>
      <family val="1"/>
    </font>
    <font>
      <sz val="12"/>
      <color theme="1"/>
      <name val="Calibri"/>
      <family val="2"/>
      <scheme val="minor"/>
    </font>
    <font>
      <b/>
      <sz val="11"/>
      <color theme="1"/>
      <name val="Calibri"/>
      <family val="2"/>
      <scheme val="minor"/>
    </font>
    <font>
      <sz val="14"/>
      <name val="Times New Roman"/>
      <family val="1"/>
    </font>
    <font>
      <sz val="10"/>
      <color rgb="FFFF0000"/>
      <name val="Times New Roman"/>
      <family val="1"/>
    </font>
    <font>
      <b/>
      <i/>
      <sz val="10"/>
      <name val="Times New Roman"/>
      <family val="1"/>
    </font>
    <font>
      <b/>
      <sz val="9"/>
      <color indexed="81"/>
      <name val="Tahoma"/>
      <family val="2"/>
    </font>
    <font>
      <sz val="9"/>
      <color indexed="81"/>
      <name val="Tahoma"/>
      <family val="2"/>
    </font>
    <font>
      <sz val="12"/>
      <color rgb="FF000000"/>
      <name val="Times New Roman"/>
      <family val="1"/>
    </font>
    <font>
      <b/>
      <sz val="12"/>
      <color theme="1"/>
      <name val="Calibri"/>
      <family val="2"/>
      <scheme val="minor"/>
    </font>
    <font>
      <i/>
      <sz val="11"/>
      <color theme="1"/>
      <name val="Calibri"/>
      <family val="2"/>
      <scheme val="minor"/>
    </font>
    <font>
      <i/>
      <sz val="12"/>
      <color theme="1"/>
      <name val="Calibri"/>
      <family val="2"/>
      <scheme val="minor"/>
    </font>
    <font>
      <i/>
      <sz val="12"/>
      <color rgb="FF000000"/>
      <name val="Times New Roman"/>
      <family val="1"/>
    </font>
    <font>
      <sz val="10"/>
      <color rgb="FF000000"/>
      <name val="Arial"/>
      <family val="2"/>
    </font>
    <font>
      <sz val="10"/>
      <color rgb="FF000000"/>
      <name val="Times New Roman"/>
      <family val="1"/>
    </font>
    <font>
      <sz val="11"/>
      <color rgb="FF000000"/>
      <name val="Times New Roman"/>
      <family val="1"/>
    </font>
    <font>
      <b/>
      <sz val="11"/>
      <color rgb="FF000000"/>
      <name val="Times New Roman"/>
      <family val="1"/>
    </font>
    <font>
      <b/>
      <u/>
      <sz val="13"/>
      <color rgb="FF000000"/>
      <name val="Times New Roman"/>
      <family val="1"/>
    </font>
    <font>
      <b/>
      <sz val="12"/>
      <color rgb="FF000000"/>
      <name val="Times New Roman"/>
      <family val="1"/>
    </font>
    <font>
      <b/>
      <sz val="14"/>
      <color rgb="FF000000"/>
      <name val="Times New Roman"/>
      <family val="1"/>
    </font>
    <font>
      <b/>
      <i/>
      <sz val="11"/>
      <color rgb="FF000000"/>
      <name val="Times New Roman"/>
      <family val="1"/>
    </font>
    <font>
      <b/>
      <sz val="13"/>
      <color rgb="FF000000"/>
      <name val="Times New Roman"/>
      <family val="1"/>
    </font>
    <font>
      <i/>
      <sz val="13"/>
      <color rgb="FF000000"/>
      <name val="Times New Roman"/>
      <family val="1"/>
    </font>
    <font>
      <i/>
      <sz val="11"/>
      <color rgb="FF000000"/>
      <name val="Times New Roman"/>
      <family val="1"/>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s>
  <cellStyleXfs count="5">
    <xf numFmtId="0" fontId="0" fillId="0" borderId="0"/>
    <xf numFmtId="164" fontId="1" fillId="0" borderId="0" applyFont="0" applyFill="0" applyBorder="0" applyAlignment="0" applyProtection="0"/>
    <xf numFmtId="0" fontId="2" fillId="0" borderId="0"/>
    <xf numFmtId="0" fontId="37" fillId="0" borderId="0"/>
    <xf numFmtId="43" fontId="37" fillId="0" borderId="0" applyFont="0" applyFill="0" applyBorder="0" applyAlignment="0" applyProtection="0"/>
  </cellStyleXfs>
  <cellXfs count="221">
    <xf numFmtId="0" fontId="0" fillId="0" borderId="0" xfId="0"/>
    <xf numFmtId="0" fontId="2" fillId="0" borderId="0" xfId="0" applyFont="1"/>
    <xf numFmtId="0" fontId="3" fillId="0" borderId="0" xfId="0" applyFont="1" applyAlignment="1">
      <alignment horizontal="center"/>
    </xf>
    <xf numFmtId="0" fontId="4" fillId="0" borderId="0" xfId="0" applyFont="1"/>
    <xf numFmtId="0" fontId="5" fillId="0" borderId="0" xfId="0" applyFont="1"/>
    <xf numFmtId="0" fontId="8" fillId="0" borderId="0" xfId="0" applyFont="1"/>
    <xf numFmtId="0" fontId="9" fillId="0" borderId="0" xfId="0" applyFont="1"/>
    <xf numFmtId="0" fontId="6" fillId="0" borderId="0" xfId="0" applyFont="1" applyAlignment="1">
      <alignment horizontal="left"/>
    </xf>
    <xf numFmtId="0" fontId="9" fillId="0" borderId="0" xfId="0" applyFont="1" applyAlignment="1">
      <alignment horizontal="right"/>
    </xf>
    <xf numFmtId="0" fontId="10" fillId="0" borderId="0" xfId="0" applyFont="1" applyAlignment="1">
      <alignment horizontal="center"/>
    </xf>
    <xf numFmtId="0" fontId="11" fillId="0" borderId="0" xfId="0" applyFont="1" applyAlignment="1">
      <alignment horizontal="center"/>
    </xf>
    <xf numFmtId="0" fontId="13" fillId="0" borderId="0" xfId="0" applyFont="1"/>
    <xf numFmtId="0" fontId="10" fillId="0" borderId="4" xfId="0" applyFont="1" applyBorder="1" applyAlignment="1">
      <alignment horizontal="center" vertical="center" wrapText="1"/>
    </xf>
    <xf numFmtId="0" fontId="12" fillId="0" borderId="4" xfId="0" applyFont="1" applyBorder="1" applyAlignment="1">
      <alignment horizontal="center" vertical="center" wrapText="1"/>
    </xf>
    <xf numFmtId="0" fontId="8" fillId="0" borderId="4" xfId="0" applyFont="1" applyBorder="1" applyAlignment="1">
      <alignment horizontal="center" vertical="center" wrapText="1"/>
    </xf>
    <xf numFmtId="0" fontId="14" fillId="0" borderId="2" xfId="0" applyFont="1" applyBorder="1" applyAlignment="1">
      <alignment horizontal="center"/>
    </xf>
    <xf numFmtId="0" fontId="8" fillId="0" borderId="2" xfId="0" applyFont="1" applyBorder="1" applyAlignment="1">
      <alignment horizontal="center"/>
    </xf>
    <xf numFmtId="0" fontId="9" fillId="0" borderId="2" xfId="0" applyFont="1" applyBorder="1" applyAlignment="1">
      <alignment horizontal="center"/>
    </xf>
    <xf numFmtId="0" fontId="9" fillId="0" borderId="2" xfId="0" applyFont="1" applyBorder="1" applyAlignment="1"/>
    <xf numFmtId="0" fontId="8" fillId="0" borderId="2" xfId="0" applyFont="1" applyBorder="1" applyAlignment="1"/>
    <xf numFmtId="0" fontId="12" fillId="0" borderId="2" xfId="0" applyFont="1" applyBorder="1" applyAlignment="1"/>
    <xf numFmtId="0" fontId="14" fillId="0" borderId="5" xfId="0" applyFont="1" applyBorder="1" applyAlignment="1">
      <alignment horizontal="center"/>
    </xf>
    <xf numFmtId="0" fontId="8" fillId="0" borderId="5" xfId="0" applyFont="1" applyBorder="1" applyAlignment="1">
      <alignment horizontal="center"/>
    </xf>
    <xf numFmtId="0" fontId="12" fillId="0" borderId="5" xfId="0" applyFont="1" applyBorder="1"/>
    <xf numFmtId="3" fontId="12" fillId="0" borderId="5" xfId="0" applyNumberFormat="1" applyFont="1" applyBorder="1" applyAlignment="1"/>
    <xf numFmtId="0" fontId="14" fillId="0" borderId="0" xfId="0" applyFont="1"/>
    <xf numFmtId="0" fontId="13" fillId="0" borderId="5" xfId="0" applyFont="1" applyBorder="1" applyAlignment="1">
      <alignment horizontal="center"/>
    </xf>
    <xf numFmtId="0" fontId="9" fillId="0" borderId="5" xfId="0" applyFont="1" applyBorder="1" applyAlignment="1">
      <alignment horizontal="center"/>
    </xf>
    <xf numFmtId="0" fontId="2" fillId="0" borderId="5" xfId="0" applyFont="1" applyBorder="1"/>
    <xf numFmtId="3" fontId="2" fillId="0" borderId="5" xfId="0" applyNumberFormat="1" applyFont="1" applyBorder="1" applyAlignment="1"/>
    <xf numFmtId="165" fontId="15" fillId="0" borderId="5" xfId="0" applyNumberFormat="1" applyFont="1" applyBorder="1" applyAlignment="1">
      <alignment vertical="center"/>
    </xf>
    <xf numFmtId="165" fontId="15" fillId="0" borderId="5" xfId="0" applyNumberFormat="1" applyFont="1" applyBorder="1"/>
    <xf numFmtId="166" fontId="2" fillId="0" borderId="5" xfId="1" applyNumberFormat="1" applyFont="1" applyBorder="1" applyAlignment="1">
      <alignment horizontal="right"/>
    </xf>
    <xf numFmtId="165" fontId="13" fillId="0" borderId="0" xfId="0" applyNumberFormat="1" applyFont="1"/>
    <xf numFmtId="0" fontId="9" fillId="0" borderId="5" xfId="0" applyFont="1" applyBorder="1"/>
    <xf numFmtId="0" fontId="12" fillId="0" borderId="5" xfId="0" applyFont="1" applyBorder="1" applyAlignment="1"/>
    <xf numFmtId="3" fontId="17" fillId="0" borderId="5" xfId="0" applyNumberFormat="1" applyFont="1" applyBorder="1" applyAlignment="1"/>
    <xf numFmtId="0" fontId="3" fillId="0" borderId="5" xfId="0" applyFont="1" applyBorder="1"/>
    <xf numFmtId="0" fontId="13" fillId="0" borderId="5" xfId="0" applyFont="1" applyBorder="1"/>
    <xf numFmtId="0" fontId="14" fillId="0" borderId="5" xfId="0" applyFont="1" applyBorder="1"/>
    <xf numFmtId="0" fontId="14" fillId="0" borderId="3" xfId="0" applyFont="1" applyBorder="1" applyAlignment="1">
      <alignment horizontal="center"/>
    </xf>
    <xf numFmtId="0" fontId="13" fillId="0" borderId="3" xfId="0" applyFont="1" applyBorder="1"/>
    <xf numFmtId="0" fontId="11" fillId="0" borderId="3" xfId="0" applyFont="1" applyBorder="1"/>
    <xf numFmtId="0" fontId="18" fillId="0" borderId="3" xfId="0" applyFont="1" applyBorder="1" applyAlignment="1"/>
    <xf numFmtId="3" fontId="10" fillId="0" borderId="3" xfId="0" applyNumberFormat="1" applyFont="1" applyBorder="1" applyAlignment="1"/>
    <xf numFmtId="0" fontId="16" fillId="0" borderId="0" xfId="0" applyFont="1"/>
    <xf numFmtId="0" fontId="0" fillId="0" borderId="0" xfId="0" applyBorder="1"/>
    <xf numFmtId="3" fontId="2" fillId="0" borderId="0" xfId="0" applyNumberFormat="1" applyFont="1" applyBorder="1" applyAlignment="1"/>
    <xf numFmtId="0" fontId="20" fillId="0" borderId="0" xfId="0" applyFont="1"/>
    <xf numFmtId="0" fontId="20" fillId="0" borderId="0" xfId="0" applyFont="1" applyBorder="1"/>
    <xf numFmtId="0" fontId="0" fillId="0" borderId="0" xfId="0" applyFont="1" applyBorder="1"/>
    <xf numFmtId="0" fontId="21" fillId="0" borderId="0" xfId="0" applyFont="1" applyBorder="1" applyAlignment="1">
      <alignment horizontal="left"/>
    </xf>
    <xf numFmtId="0" fontId="12" fillId="0" borderId="2" xfId="0" applyFont="1" applyBorder="1" applyAlignment="1">
      <alignment horizontal="center" vertical="center" wrapText="1"/>
    </xf>
    <xf numFmtId="0" fontId="3" fillId="0" borderId="0" xfId="0" applyFont="1" applyAlignment="1">
      <alignment horizontal="center"/>
    </xf>
    <xf numFmtId="0" fontId="2" fillId="0" borderId="8" xfId="0" applyFont="1" applyBorder="1"/>
    <xf numFmtId="3" fontId="2" fillId="0" borderId="8" xfId="0" applyNumberFormat="1" applyFont="1" applyBorder="1" applyAlignment="1"/>
    <xf numFmtId="0" fontId="23" fillId="0" borderId="0" xfId="0" applyFont="1" applyBorder="1"/>
    <xf numFmtId="0" fontId="20" fillId="0" borderId="8" xfId="0" applyFont="1" applyBorder="1" applyAlignment="1">
      <alignment wrapText="1"/>
    </xf>
    <xf numFmtId="0" fontId="3" fillId="0" borderId="0" xfId="0" applyFont="1" applyAlignment="1">
      <alignment horizontal="center"/>
    </xf>
    <xf numFmtId="0" fontId="2" fillId="0" borderId="5" xfId="0" applyFont="1" applyBorder="1" applyAlignment="1">
      <alignment vertical="center" wrapText="1"/>
    </xf>
    <xf numFmtId="0" fontId="10" fillId="0" borderId="6" xfId="0" applyFont="1" applyBorder="1" applyAlignment="1">
      <alignment horizontal="center" vertical="center" wrapText="1"/>
    </xf>
    <xf numFmtId="0" fontId="14" fillId="0" borderId="10" xfId="0" applyFont="1" applyBorder="1" applyAlignment="1">
      <alignment horizontal="center"/>
    </xf>
    <xf numFmtId="0" fontId="14" fillId="0" borderId="12" xfId="0" applyFont="1" applyBorder="1" applyAlignment="1">
      <alignment horizontal="center"/>
    </xf>
    <xf numFmtId="0" fontId="13" fillId="0" borderId="12" xfId="0" applyFont="1" applyBorder="1" applyAlignment="1">
      <alignment horizontal="center"/>
    </xf>
    <xf numFmtId="0" fontId="14" fillId="0" borderId="12" xfId="0" applyFont="1" applyBorder="1"/>
    <xf numFmtId="0" fontId="13" fillId="0" borderId="12" xfId="0" applyFont="1" applyBorder="1"/>
    <xf numFmtId="0" fontId="14" fillId="0" borderId="11" xfId="0" applyFont="1" applyBorder="1" applyAlignment="1">
      <alignment horizontal="center"/>
    </xf>
    <xf numFmtId="0" fontId="9" fillId="0" borderId="8" xfId="0" applyFont="1" applyBorder="1" applyAlignment="1">
      <alignment horizontal="center"/>
    </xf>
    <xf numFmtId="0" fontId="12" fillId="0" borderId="7" xfId="0" applyFont="1" applyBorder="1" applyAlignment="1">
      <alignment horizontal="center" vertical="center" wrapText="1"/>
    </xf>
    <xf numFmtId="0" fontId="24" fillId="0" borderId="0" xfId="0" applyFont="1" applyBorder="1"/>
    <xf numFmtId="3" fontId="12" fillId="0" borderId="0" xfId="0" applyNumberFormat="1" applyFont="1" applyBorder="1" applyAlignment="1"/>
    <xf numFmtId="0" fontId="2" fillId="0" borderId="3" xfId="0" applyFont="1" applyBorder="1"/>
    <xf numFmtId="0" fontId="3" fillId="0" borderId="3" xfId="0" applyFont="1" applyBorder="1" applyAlignment="1"/>
    <xf numFmtId="3" fontId="12" fillId="0" borderId="3" xfId="0" applyNumberFormat="1" applyFont="1" applyBorder="1" applyAlignment="1"/>
    <xf numFmtId="165" fontId="2" fillId="0" borderId="5" xfId="0" applyNumberFormat="1" applyFont="1" applyBorder="1" applyAlignment="1">
      <alignment vertical="center"/>
    </xf>
    <xf numFmtId="165" fontId="2" fillId="0" borderId="5" xfId="0" applyNumberFormat="1" applyFont="1" applyBorder="1"/>
    <xf numFmtId="0" fontId="0" fillId="0" borderId="0" xfId="0" applyFont="1"/>
    <xf numFmtId="0" fontId="8" fillId="0" borderId="13" xfId="0" applyFont="1" applyBorder="1" applyAlignment="1">
      <alignment horizontal="center"/>
    </xf>
    <xf numFmtId="0" fontId="9" fillId="0" borderId="13" xfId="0" applyFont="1" applyBorder="1" applyAlignment="1">
      <alignment horizontal="center"/>
    </xf>
    <xf numFmtId="0" fontId="12" fillId="0" borderId="13" xfId="0" applyFont="1" applyBorder="1" applyAlignment="1">
      <alignment horizontal="center" vertical="center" wrapText="1"/>
    </xf>
    <xf numFmtId="0" fontId="9" fillId="0" borderId="13" xfId="0" applyFont="1" applyBorder="1" applyAlignment="1"/>
    <xf numFmtId="0" fontId="12" fillId="0" borderId="2" xfId="0" applyFont="1" applyBorder="1" applyAlignment="1">
      <alignment horizontal="center" vertical="center" wrapText="1"/>
    </xf>
    <xf numFmtId="0" fontId="3" fillId="0" borderId="0" xfId="0" applyFont="1" applyAlignment="1">
      <alignment horizontal="center"/>
    </xf>
    <xf numFmtId="0" fontId="2" fillId="0" borderId="0" xfId="0" applyFont="1" applyAlignment="1">
      <alignment horizontal="center"/>
    </xf>
    <xf numFmtId="0" fontId="12" fillId="0" borderId="4" xfId="0" applyFont="1" applyBorder="1" applyAlignment="1">
      <alignment horizontal="center" vertical="center" wrapText="1"/>
    </xf>
    <xf numFmtId="0" fontId="12" fillId="0" borderId="7" xfId="0" applyFont="1" applyBorder="1" applyAlignment="1">
      <alignment horizontal="center"/>
    </xf>
    <xf numFmtId="0" fontId="2" fillId="0" borderId="7" xfId="0" applyFont="1" applyBorder="1" applyAlignment="1">
      <alignment horizontal="center"/>
    </xf>
    <xf numFmtId="0" fontId="2" fillId="0" borderId="7" xfId="0" applyFont="1" applyBorder="1" applyAlignment="1"/>
    <xf numFmtId="0" fontId="12" fillId="0" borderId="5" xfId="0" applyFont="1" applyBorder="1" applyAlignment="1">
      <alignment horizontal="center"/>
    </xf>
    <xf numFmtId="0" fontId="2" fillId="0" borderId="5" xfId="0" applyFont="1" applyBorder="1" applyAlignment="1">
      <alignment horizontal="center"/>
    </xf>
    <xf numFmtId="0" fontId="12" fillId="0" borderId="5" xfId="0" quotePrefix="1" applyFont="1" applyBorder="1" applyAlignment="1">
      <alignment horizontal="center"/>
    </xf>
    <xf numFmtId="0" fontId="2" fillId="0" borderId="8" xfId="0" applyFont="1" applyBorder="1" applyAlignment="1">
      <alignment horizontal="center"/>
    </xf>
    <xf numFmtId="0" fontId="20" fillId="0" borderId="8" xfId="0" applyFont="1" applyBorder="1"/>
    <xf numFmtId="0" fontId="3" fillId="0" borderId="5" xfId="0" applyFont="1" applyBorder="1" applyAlignment="1">
      <alignment wrapText="1"/>
    </xf>
    <xf numFmtId="0" fontId="15" fillId="0" borderId="0" xfId="0" quotePrefix="1" applyFont="1" applyBorder="1" applyAlignment="1">
      <alignment horizontal="center"/>
    </xf>
    <xf numFmtId="0" fontId="26" fillId="0" borderId="0" xfId="0" applyFont="1"/>
    <xf numFmtId="3" fontId="21" fillId="0" borderId="5" xfId="0" applyNumberFormat="1" applyFont="1" applyBorder="1" applyAlignment="1"/>
    <xf numFmtId="0" fontId="21" fillId="0" borderId="0" xfId="0" applyFont="1"/>
    <xf numFmtId="0" fontId="27" fillId="0" borderId="0" xfId="0" applyFont="1"/>
    <xf numFmtId="0" fontId="6" fillId="0" borderId="0" xfId="0" applyFont="1"/>
    <xf numFmtId="0" fontId="12" fillId="0" borderId="0" xfId="0" applyFont="1"/>
    <xf numFmtId="0" fontId="2" fillId="0" borderId="0" xfId="0" applyFont="1" applyAlignment="1">
      <alignment horizontal="right"/>
    </xf>
    <xf numFmtId="0" fontId="11" fillId="0" borderId="0" xfId="0" applyFont="1"/>
    <xf numFmtId="0" fontId="10" fillId="0" borderId="2" xfId="0" applyFont="1" applyBorder="1" applyAlignment="1">
      <alignment horizontal="center"/>
    </xf>
    <xf numFmtId="0" fontId="12" fillId="0" borderId="2" xfId="0" applyFont="1" applyBorder="1" applyAlignment="1">
      <alignment horizontal="center"/>
    </xf>
    <xf numFmtId="0" fontId="2" fillId="0" borderId="2" xfId="0" applyFont="1" applyBorder="1" applyAlignment="1">
      <alignment horizontal="center"/>
    </xf>
    <xf numFmtId="0" fontId="2" fillId="0" borderId="2" xfId="0" applyFont="1" applyBorder="1" applyAlignment="1"/>
    <xf numFmtId="0" fontId="10" fillId="0" borderId="5" xfId="0" applyFont="1" applyBorder="1" applyAlignment="1">
      <alignment horizontal="center"/>
    </xf>
    <xf numFmtId="0" fontId="10" fillId="0" borderId="0" xfId="0" applyFont="1"/>
    <xf numFmtId="0" fontId="11" fillId="0" borderId="5" xfId="0" applyFont="1" applyBorder="1" applyAlignment="1">
      <alignment horizontal="center"/>
    </xf>
    <xf numFmtId="165" fontId="11" fillId="0" borderId="0" xfId="0" applyNumberFormat="1" applyFont="1"/>
    <xf numFmtId="0" fontId="11" fillId="0" borderId="5" xfId="0" applyFont="1" applyBorder="1"/>
    <xf numFmtId="0" fontId="10" fillId="0" borderId="5" xfId="0" applyFont="1" applyBorder="1"/>
    <xf numFmtId="0" fontId="10" fillId="0" borderId="3" xfId="0" applyFont="1" applyBorder="1" applyAlignment="1">
      <alignment horizontal="center"/>
    </xf>
    <xf numFmtId="3" fontId="11" fillId="0" borderId="0" xfId="0" applyNumberFormat="1" applyFont="1"/>
    <xf numFmtId="0" fontId="28" fillId="0" borderId="0" xfId="0" applyFont="1"/>
    <xf numFmtId="0" fontId="25" fillId="0" borderId="0" xfId="0" applyFont="1" applyBorder="1"/>
    <xf numFmtId="3" fontId="2" fillId="0" borderId="0" xfId="0" applyNumberFormat="1" applyFont="1" applyFill="1" applyBorder="1" applyAlignment="1"/>
    <xf numFmtId="3" fontId="3" fillId="0" borderId="5" xfId="0" applyNumberFormat="1" applyFont="1" applyBorder="1" applyAlignment="1"/>
    <xf numFmtId="0" fontId="29" fillId="0" borderId="5" xfId="0" applyFont="1" applyBorder="1" applyAlignment="1">
      <alignment horizontal="center"/>
    </xf>
    <xf numFmtId="0" fontId="22" fillId="0" borderId="5" xfId="0" applyFont="1" applyBorder="1" applyAlignment="1">
      <alignment horizontal="center"/>
    </xf>
    <xf numFmtId="0" fontId="18" fillId="0" borderId="0" xfId="0" applyFont="1"/>
    <xf numFmtId="3" fontId="13" fillId="0" borderId="0" xfId="0" applyNumberFormat="1" applyFont="1"/>
    <xf numFmtId="0" fontId="2" fillId="0" borderId="0" xfId="0" applyFont="1" applyBorder="1" applyAlignment="1">
      <alignment horizontal="center" vertical="center" wrapText="1"/>
    </xf>
    <xf numFmtId="0" fontId="32" fillId="0" borderId="0" xfId="0" applyFont="1" applyBorder="1" applyAlignment="1" applyProtection="1">
      <alignment vertical="center" wrapText="1"/>
    </xf>
    <xf numFmtId="0" fontId="2" fillId="0" borderId="0" xfId="0" applyFont="1" applyBorder="1" applyAlignment="1">
      <alignment vertical="center" wrapText="1"/>
    </xf>
    <xf numFmtId="0" fontId="32" fillId="0" borderId="0" xfId="0" applyFont="1" applyBorder="1" applyAlignment="1" applyProtection="1">
      <alignment horizontal="left" vertical="center" wrapText="1"/>
    </xf>
    <xf numFmtId="3" fontId="32" fillId="0" borderId="0" xfId="0" applyNumberFormat="1" applyFont="1" applyBorder="1" applyAlignment="1" applyProtection="1">
      <alignment horizontal="right" vertical="center"/>
    </xf>
    <xf numFmtId="0" fontId="33" fillId="0" borderId="0" xfId="0" applyFont="1" applyBorder="1"/>
    <xf numFmtId="0" fontId="32" fillId="0" borderId="0" xfId="0" quotePrefix="1" applyFont="1" applyBorder="1" applyAlignment="1" applyProtection="1">
      <alignment horizontal="left" vertical="center" wrapText="1"/>
    </xf>
    <xf numFmtId="0" fontId="2" fillId="0" borderId="0" xfId="0" quotePrefix="1" applyFont="1" applyBorder="1" applyAlignment="1">
      <alignment horizontal="center" vertical="center" wrapText="1"/>
    </xf>
    <xf numFmtId="3" fontId="2" fillId="0" borderId="0" xfId="0" applyNumberFormat="1" applyFont="1" applyBorder="1" applyAlignment="1" applyProtection="1">
      <alignment horizontal="right" vertical="center"/>
    </xf>
    <xf numFmtId="0" fontId="12" fillId="0" borderId="0" xfId="0" applyFont="1" applyBorder="1" applyAlignment="1">
      <alignment horizontal="center" vertical="center" wrapText="1"/>
    </xf>
    <xf numFmtId="0" fontId="12" fillId="0" borderId="0" xfId="0" applyFont="1" applyBorder="1" applyAlignment="1">
      <alignment vertical="center" wrapText="1"/>
    </xf>
    <xf numFmtId="3" fontId="12" fillId="0" borderId="0" xfId="0" applyNumberFormat="1" applyFont="1" applyBorder="1" applyAlignment="1">
      <alignment vertical="center" wrapText="1"/>
    </xf>
    <xf numFmtId="0" fontId="25" fillId="0" borderId="0" xfId="0" quotePrefix="1" applyFont="1" applyBorder="1" applyAlignment="1">
      <alignment horizontal="center"/>
    </xf>
    <xf numFmtId="0" fontId="2" fillId="0" borderId="0" xfId="0" applyFont="1" applyFill="1" applyBorder="1" applyAlignment="1">
      <alignment vertical="center" wrapText="1"/>
    </xf>
    <xf numFmtId="0" fontId="2" fillId="0" borderId="0" xfId="0" applyFont="1" applyBorder="1"/>
    <xf numFmtId="0" fontId="15" fillId="0" borderId="0" xfId="0" applyFont="1" applyBorder="1"/>
    <xf numFmtId="3" fontId="32" fillId="0" borderId="0" xfId="0" applyNumberFormat="1" applyFont="1" applyFill="1" applyBorder="1" applyAlignment="1" applyProtection="1">
      <alignment horizontal="right" vertical="center"/>
    </xf>
    <xf numFmtId="0" fontId="2" fillId="0" borderId="0" xfId="2" applyFont="1" applyBorder="1" applyAlignment="1">
      <alignment vertical="center"/>
    </xf>
    <xf numFmtId="3" fontId="2" fillId="0" borderId="5" xfId="0" applyNumberFormat="1" applyFont="1" applyFill="1" applyBorder="1" applyAlignment="1"/>
    <xf numFmtId="0" fontId="2" fillId="0" borderId="0" xfId="0" applyFont="1" applyBorder="1" applyAlignment="1">
      <alignment vertical="center"/>
    </xf>
    <xf numFmtId="0" fontId="25" fillId="0" borderId="0" xfId="0" quotePrefix="1" applyFont="1" applyFill="1" applyBorder="1" applyAlignment="1">
      <alignment horizontal="center"/>
    </xf>
    <xf numFmtId="0" fontId="2" fillId="0" borderId="0" xfId="0" applyFont="1" applyFill="1" applyBorder="1" applyAlignment="1" applyProtection="1">
      <alignment vertical="center"/>
    </xf>
    <xf numFmtId="0" fontId="34" fillId="0" borderId="0" xfId="0" applyFont="1"/>
    <xf numFmtId="0" fontId="35" fillId="0" borderId="0" xfId="0" quotePrefix="1" applyFont="1" applyBorder="1" applyAlignment="1">
      <alignment horizontal="center"/>
    </xf>
    <xf numFmtId="3" fontId="36" fillId="0" borderId="0" xfId="0" applyNumberFormat="1" applyFont="1" applyFill="1" applyBorder="1" applyAlignment="1" applyProtection="1">
      <alignment horizontal="right" vertical="center"/>
    </xf>
    <xf numFmtId="3" fontId="17" fillId="0" borderId="12" xfId="0" applyNumberFormat="1" applyFont="1" applyBorder="1" applyAlignment="1"/>
    <xf numFmtId="0" fontId="35" fillId="0" borderId="0" xfId="0" applyFont="1" applyBorder="1"/>
    <xf numFmtId="0" fontId="3" fillId="0" borderId="0" xfId="0" quotePrefix="1" applyFont="1" applyBorder="1" applyAlignment="1">
      <alignment horizontal="center" vertical="center" wrapText="1"/>
    </xf>
    <xf numFmtId="0" fontId="36" fillId="0" borderId="0" xfId="0" applyFont="1" applyBorder="1" applyAlignment="1" applyProtection="1">
      <alignment vertical="center" wrapText="1"/>
    </xf>
    <xf numFmtId="3" fontId="36" fillId="0" borderId="0" xfId="0" applyNumberFormat="1" applyFont="1" applyBorder="1" applyAlignment="1" applyProtection="1">
      <alignment horizontal="right" vertical="center"/>
    </xf>
    <xf numFmtId="0" fontId="3" fillId="0" borderId="0" xfId="0" applyFont="1" applyBorder="1" applyAlignment="1">
      <alignment vertical="center" wrapText="1"/>
    </xf>
    <xf numFmtId="0" fontId="36" fillId="0" borderId="0" xfId="0" quotePrefix="1" applyFont="1" applyBorder="1" applyAlignment="1" applyProtection="1">
      <alignment vertical="center" wrapText="1"/>
    </xf>
    <xf numFmtId="3" fontId="2" fillId="0" borderId="0" xfId="0" applyNumberFormat="1" applyFont="1" applyBorder="1" applyAlignment="1">
      <alignment vertical="center"/>
    </xf>
    <xf numFmtId="0" fontId="25" fillId="0" borderId="0" xfId="0" applyFont="1" applyBorder="1" applyAlignment="1">
      <alignment horizontal="center" vertical="center"/>
    </xf>
    <xf numFmtId="0" fontId="2" fillId="0" borderId="0" xfId="0" applyFont="1" applyBorder="1" applyAlignment="1" applyProtection="1">
      <alignment vertical="center" wrapText="1"/>
    </xf>
    <xf numFmtId="0" fontId="37" fillId="0" borderId="0" xfId="3" applyProtection="1"/>
    <xf numFmtId="0" fontId="38" fillId="0" borderId="0" xfId="3" applyFont="1" applyAlignment="1" applyProtection="1">
      <alignment vertical="center"/>
    </xf>
    <xf numFmtId="0" fontId="38" fillId="0" borderId="0" xfId="3" applyFont="1" applyAlignment="1" applyProtection="1">
      <alignment horizontal="right" vertical="center"/>
    </xf>
    <xf numFmtId="3" fontId="39" fillId="0" borderId="0" xfId="3" applyNumberFormat="1" applyFont="1" applyAlignment="1" applyProtection="1">
      <alignment vertical="center"/>
    </xf>
    <xf numFmtId="0" fontId="39" fillId="0" borderId="0" xfId="3" applyFont="1" applyAlignment="1" applyProtection="1">
      <alignment horizontal="right" vertical="center"/>
    </xf>
    <xf numFmtId="0" fontId="39" fillId="0" borderId="0" xfId="3" applyFont="1" applyAlignment="1" applyProtection="1">
      <alignment vertical="center"/>
    </xf>
    <xf numFmtId="3" fontId="40" fillId="0" borderId="0" xfId="3" applyNumberFormat="1" applyFont="1" applyAlignment="1" applyProtection="1">
      <alignment vertical="center"/>
    </xf>
    <xf numFmtId="0" fontId="40" fillId="0" borderId="0" xfId="3" applyFont="1" applyAlignment="1" applyProtection="1">
      <alignment vertical="center"/>
    </xf>
    <xf numFmtId="3" fontId="41" fillId="0" borderId="0" xfId="3" applyNumberFormat="1" applyFont="1" applyAlignment="1" applyProtection="1">
      <alignment vertical="center"/>
    </xf>
    <xf numFmtId="166" fontId="32" fillId="0" borderId="14" xfId="3" applyNumberFormat="1" applyFont="1" applyBorder="1" applyAlignment="1" applyProtection="1">
      <alignment horizontal="right" vertical="center"/>
    </xf>
    <xf numFmtId="166" fontId="42" fillId="0" borderId="14" xfId="3" applyNumberFormat="1" applyFont="1" applyBorder="1" applyAlignment="1" applyProtection="1">
      <alignment horizontal="right" vertical="center" wrapText="1"/>
    </xf>
    <xf numFmtId="0" fontId="36" fillId="0" borderId="14" xfId="3" applyFont="1" applyBorder="1" applyAlignment="1" applyProtection="1">
      <alignment vertical="center"/>
    </xf>
    <xf numFmtId="0" fontId="32" fillId="0" borderId="14" xfId="3" applyFont="1" applyBorder="1" applyAlignment="1" applyProtection="1">
      <alignment vertical="center"/>
    </xf>
    <xf numFmtId="0" fontId="38" fillId="0" borderId="14" xfId="3" applyFont="1" applyBorder="1" applyAlignment="1" applyProtection="1">
      <alignment vertical="center"/>
    </xf>
    <xf numFmtId="166" fontId="0" fillId="0" borderId="0" xfId="4" applyNumberFormat="1" applyFont="1" applyProtection="1"/>
    <xf numFmtId="3" fontId="32" fillId="0" borderId="14" xfId="3" applyNumberFormat="1" applyFont="1" applyBorder="1" applyAlignment="1" applyProtection="1">
      <alignment horizontal="right" vertical="center"/>
    </xf>
    <xf numFmtId="3" fontId="32" fillId="0" borderId="14" xfId="3" applyNumberFormat="1" applyFont="1" applyBorder="1" applyAlignment="1" applyProtection="1">
      <alignment horizontal="right" vertical="center" wrapText="1"/>
    </xf>
    <xf numFmtId="0" fontId="42" fillId="0" borderId="14" xfId="3" applyFont="1" applyBorder="1" applyAlignment="1" applyProtection="1">
      <alignment horizontal="center" vertical="center"/>
    </xf>
    <xf numFmtId="0" fontId="32" fillId="0" borderId="14" xfId="3" applyFont="1" applyBorder="1" applyAlignment="1" applyProtection="1">
      <alignment horizontal="center" vertical="center"/>
    </xf>
    <xf numFmtId="3" fontId="42" fillId="0" borderId="14" xfId="3" applyNumberFormat="1" applyFont="1" applyBorder="1" applyAlignment="1" applyProtection="1">
      <alignment horizontal="right" vertical="center"/>
    </xf>
    <xf numFmtId="0" fontId="42" fillId="0" borderId="14" xfId="3" applyFont="1" applyBorder="1" applyAlignment="1" applyProtection="1">
      <alignment horizontal="left" vertical="center" wrapText="1"/>
    </xf>
    <xf numFmtId="0" fontId="32" fillId="0" borderId="14" xfId="3" applyFont="1" applyBorder="1" applyAlignment="1" applyProtection="1">
      <alignment horizontal="right" vertical="center"/>
    </xf>
    <xf numFmtId="3" fontId="32" fillId="0" borderId="14" xfId="3" applyNumberFormat="1" applyFont="1" applyFill="1" applyBorder="1" applyAlignment="1" applyProtection="1">
      <alignment horizontal="right" vertical="center"/>
    </xf>
    <xf numFmtId="0" fontId="32" fillId="0" borderId="14" xfId="3" applyFont="1" applyBorder="1" applyAlignment="1" applyProtection="1">
      <alignment horizontal="left" vertical="center" wrapText="1"/>
    </xf>
    <xf numFmtId="0" fontId="32" fillId="0" borderId="14" xfId="3" applyFont="1" applyBorder="1" applyAlignment="1" applyProtection="1">
      <alignment horizontal="left" vertical="center"/>
    </xf>
    <xf numFmtId="3" fontId="42" fillId="0" borderId="14" xfId="3" applyNumberFormat="1" applyFont="1" applyFill="1" applyBorder="1" applyAlignment="1" applyProtection="1">
      <alignment horizontal="right" vertical="center"/>
    </xf>
    <xf numFmtId="0" fontId="42" fillId="0" borderId="14" xfId="3" applyFont="1" applyBorder="1" applyAlignment="1" applyProtection="1">
      <alignment horizontal="left" vertical="center"/>
    </xf>
    <xf numFmtId="3" fontId="32" fillId="0" borderId="14" xfId="3" applyNumberFormat="1" applyFont="1" applyFill="1" applyBorder="1" applyAlignment="1" applyProtection="1">
      <alignment vertical="center"/>
    </xf>
    <xf numFmtId="3" fontId="32" fillId="0" borderId="14" xfId="3" applyNumberFormat="1" applyFont="1" applyBorder="1" applyAlignment="1" applyProtection="1">
      <alignment vertical="center"/>
    </xf>
    <xf numFmtId="0" fontId="42" fillId="0" borderId="14" xfId="3" applyFont="1" applyBorder="1" applyAlignment="1" applyProtection="1">
      <alignment horizontal="right" vertical="center"/>
    </xf>
    <xf numFmtId="0" fontId="32" fillId="0" borderId="0" xfId="3" applyFont="1" applyAlignment="1" applyProtection="1">
      <alignment vertical="center"/>
    </xf>
    <xf numFmtId="0" fontId="42" fillId="0" borderId="15" xfId="3" applyFont="1" applyBorder="1" applyAlignment="1" applyProtection="1">
      <alignment horizontal="center" vertical="center"/>
    </xf>
    <xf numFmtId="0" fontId="42" fillId="0" borderId="14" xfId="3" applyFont="1" applyBorder="1" applyAlignment="1" applyProtection="1">
      <alignment horizontal="center" vertical="center" wrapText="1"/>
    </xf>
    <xf numFmtId="0" fontId="36" fillId="0" borderId="0" xfId="3" applyFont="1" applyAlignment="1" applyProtection="1">
      <alignment vertical="center"/>
    </xf>
    <xf numFmtId="0" fontId="32" fillId="0" borderId="0" xfId="3" applyFont="1" applyAlignment="1" applyProtection="1">
      <alignment horizontal="left" vertical="center"/>
    </xf>
    <xf numFmtId="0" fontId="43" fillId="0" borderId="0" xfId="3" applyFont="1" applyAlignment="1" applyProtection="1">
      <alignment vertical="center"/>
    </xf>
    <xf numFmtId="0" fontId="44" fillId="0" borderId="0" xfId="3" applyFont="1" applyAlignment="1" applyProtection="1">
      <alignment horizontal="right" vertical="center"/>
    </xf>
    <xf numFmtId="0" fontId="41" fillId="0" borderId="0" xfId="3" applyFont="1" applyAlignment="1" applyProtection="1">
      <alignment horizontal="right" vertical="center"/>
    </xf>
    <xf numFmtId="0" fontId="41" fillId="0" borderId="0" xfId="3" applyFont="1" applyAlignment="1" applyProtection="1">
      <alignment horizontal="left" vertical="center"/>
    </xf>
    <xf numFmtId="0" fontId="47" fillId="0" borderId="0" xfId="3" applyFont="1" applyAlignment="1" applyProtection="1">
      <alignment horizontal="center" vertical="center"/>
    </xf>
    <xf numFmtId="0" fontId="42" fillId="0" borderId="0" xfId="3" applyFont="1" applyAlignment="1" applyProtection="1">
      <alignment vertical="center"/>
    </xf>
    <xf numFmtId="0" fontId="45" fillId="0" borderId="0" xfId="3" applyFont="1" applyAlignment="1" applyProtection="1">
      <alignment horizontal="right" vertical="center"/>
    </xf>
    <xf numFmtId="0" fontId="45" fillId="0" borderId="0" xfId="3" applyFont="1" applyAlignment="1" applyProtection="1">
      <alignment vertical="center"/>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45" fillId="0" borderId="0" xfId="3" applyFont="1" applyAlignment="1" applyProtection="1">
      <alignment horizontal="center" vertical="center"/>
    </xf>
    <xf numFmtId="0" fontId="43" fillId="0" borderId="0" xfId="3" applyFont="1" applyAlignment="1" applyProtection="1">
      <alignment horizontal="center" vertical="center"/>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7"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2" fillId="0" borderId="0" xfId="0" applyFont="1" applyAlignment="1">
      <alignment horizontal="center"/>
    </xf>
    <xf numFmtId="0" fontId="12" fillId="0" borderId="4"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5" fillId="0" borderId="0" xfId="0" applyFont="1" applyBorder="1" applyAlignment="1">
      <alignment horizontal="left" wrapText="1"/>
    </xf>
    <xf numFmtId="0" fontId="3" fillId="0" borderId="0" xfId="0" quotePrefix="1" applyFont="1" applyBorder="1" applyAlignment="1" applyProtection="1">
      <alignment horizontal="left" vertical="center" wrapText="1"/>
    </xf>
    <xf numFmtId="0" fontId="19" fillId="0" borderId="0" xfId="0" applyFont="1" applyAlignment="1">
      <alignment horizontal="center"/>
    </xf>
    <xf numFmtId="0" fontId="40" fillId="0" borderId="0" xfId="3" applyFont="1" applyAlignment="1" applyProtection="1">
      <alignment horizontal="right" vertical="center"/>
    </xf>
    <xf numFmtId="0" fontId="46" fillId="0" borderId="0" xfId="3" applyFont="1" applyAlignment="1" applyProtection="1">
      <alignment horizontal="center" vertical="center"/>
    </xf>
  </cellXfs>
  <cellStyles count="5">
    <cellStyle name="Comma" xfId="1" builtinId="3"/>
    <cellStyle name="Comma 2" xfId="4"/>
    <cellStyle name="Normal" xfId="0" builtinId="0"/>
    <cellStyle name="Normal 2" xfId="2"/>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3</xdr:col>
      <xdr:colOff>2729346</xdr:colOff>
      <xdr:row>2</xdr:row>
      <xdr:rowOff>0</xdr:rowOff>
    </xdr:from>
    <xdr:to>
      <xdr:col>5</xdr:col>
      <xdr:colOff>709180</xdr:colOff>
      <xdr:row>2</xdr:row>
      <xdr:rowOff>0</xdr:rowOff>
    </xdr:to>
    <xdr:cxnSp macro="">
      <xdr:nvCxnSpPr>
        <xdr:cNvPr id="2" name="Straight Connector 1"/>
        <xdr:cNvCxnSpPr/>
      </xdr:nvCxnSpPr>
      <xdr:spPr>
        <a:xfrm>
          <a:off x="3738996" y="457200"/>
          <a:ext cx="2008909"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942975</xdr:colOff>
      <xdr:row>1</xdr:row>
      <xdr:rowOff>209550</xdr:rowOff>
    </xdr:from>
    <xdr:to>
      <xdr:col>4</xdr:col>
      <xdr:colOff>381000</xdr:colOff>
      <xdr:row>1</xdr:row>
      <xdr:rowOff>209550</xdr:rowOff>
    </xdr:to>
    <xdr:cxnSp macro="">
      <xdr:nvCxnSpPr>
        <xdr:cNvPr id="3" name="Straight Connector 2"/>
        <xdr:cNvCxnSpPr/>
      </xdr:nvCxnSpPr>
      <xdr:spPr>
        <a:xfrm>
          <a:off x="1971675" y="447675"/>
          <a:ext cx="21145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990600</xdr:colOff>
      <xdr:row>2</xdr:row>
      <xdr:rowOff>9525</xdr:rowOff>
    </xdr:from>
    <xdr:to>
      <xdr:col>4</xdr:col>
      <xdr:colOff>466725</xdr:colOff>
      <xdr:row>2</xdr:row>
      <xdr:rowOff>9525</xdr:rowOff>
    </xdr:to>
    <xdr:cxnSp macro="">
      <xdr:nvCxnSpPr>
        <xdr:cNvPr id="3" name="Straight Connector 2"/>
        <xdr:cNvCxnSpPr/>
      </xdr:nvCxnSpPr>
      <xdr:spPr>
        <a:xfrm>
          <a:off x="2171700" y="466725"/>
          <a:ext cx="21526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914400</xdr:colOff>
      <xdr:row>2</xdr:row>
      <xdr:rowOff>9525</xdr:rowOff>
    </xdr:from>
    <xdr:to>
      <xdr:col>4</xdr:col>
      <xdr:colOff>171450</xdr:colOff>
      <xdr:row>2</xdr:row>
      <xdr:rowOff>9525</xdr:rowOff>
    </xdr:to>
    <xdr:cxnSp macro="">
      <xdr:nvCxnSpPr>
        <xdr:cNvPr id="3" name="Straight Connector 2"/>
        <xdr:cNvCxnSpPr/>
      </xdr:nvCxnSpPr>
      <xdr:spPr>
        <a:xfrm>
          <a:off x="2047875" y="466725"/>
          <a:ext cx="21336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1000125</xdr:colOff>
      <xdr:row>2</xdr:row>
      <xdr:rowOff>28575</xdr:rowOff>
    </xdr:from>
    <xdr:to>
      <xdr:col>4</xdr:col>
      <xdr:colOff>76200</xdr:colOff>
      <xdr:row>2</xdr:row>
      <xdr:rowOff>28575</xdr:rowOff>
    </xdr:to>
    <xdr:cxnSp macro="">
      <xdr:nvCxnSpPr>
        <xdr:cNvPr id="2" name="Straight Connector 1"/>
        <xdr:cNvCxnSpPr/>
      </xdr:nvCxnSpPr>
      <xdr:spPr>
        <a:xfrm>
          <a:off x="2438400" y="352425"/>
          <a:ext cx="762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HU-LUC%20du%20toan%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NGHOP"/>
      <sheetName val="VP SO"/>
      <sheetName val="Thanh tra Sở"/>
      <sheetName val="CANG"/>
      <sheetName val="TT ĐKPT THUY BO"/>
      <sheetName val="TT GDNN"/>
      <sheetName val="PHA ĐT"/>
      <sheetName val="TT KĐBDCTGT"/>
      <sheetName val="00000000"/>
      <sheetName val="10000000"/>
    </sheetNames>
    <sheetDataSet>
      <sheetData sheetId="0">
        <row r="9">
          <cell r="H9" t="str">
            <v>Đvt: đồng</v>
          </cell>
        </row>
      </sheetData>
      <sheetData sheetId="1"/>
      <sheetData sheetId="2"/>
      <sheetData sheetId="3">
        <row r="6">
          <cell r="A6" t="str">
            <v>( Kèm theo Quyết định số           /QĐ-SGTVT ngày 30/12/2022 của Sở GTVT Đồng Tháp )</v>
          </cell>
        </row>
      </sheetData>
      <sheetData sheetId="4">
        <row r="6">
          <cell r="A6" t="str">
            <v>( Kèm theo Quyết định số           /QĐ-SGTVT ngày 30/12/2022 của Sở GTVT Đồng Tháp )</v>
          </cell>
        </row>
      </sheetData>
      <sheetData sheetId="5">
        <row r="6">
          <cell r="A6" t="str">
            <v>( Kèm theo Quyết định số           /QĐ-SGTVT ngày 30/12/2022 của Sở GTVT Đồng Tháp )</v>
          </cell>
        </row>
      </sheetData>
      <sheetData sheetId="6">
        <row r="6">
          <cell r="A6" t="str">
            <v>( Kèm theo Quyết định số           /QĐ-SGTVT ngày 30/12/2022 của Sở GTVT Đồng Tháp )</v>
          </cell>
        </row>
      </sheetData>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tabSelected="1" topLeftCell="B31" workbookViewId="0">
      <selection activeCell="E35" sqref="E35"/>
    </sheetView>
  </sheetViews>
  <sheetFormatPr defaultRowHeight="15.75" x14ac:dyDescent="0.25"/>
  <cols>
    <col min="1" max="1" width="4.7109375" style="97" hidden="1" customWidth="1"/>
    <col min="2" max="2" width="7.140625" style="97" customWidth="1"/>
    <col min="3" max="3" width="8" style="97" customWidth="1"/>
    <col min="4" max="4" width="41.5703125" style="97" customWidth="1"/>
    <col min="5" max="5" width="18.85546875" style="97" customWidth="1"/>
    <col min="6" max="6" width="17.7109375" style="97" customWidth="1"/>
    <col min="7" max="7" width="16.42578125" style="97" customWidth="1"/>
    <col min="8" max="8" width="15.42578125" style="97" customWidth="1"/>
    <col min="9" max="9" width="5.7109375" style="97" hidden="1" customWidth="1"/>
    <col min="10" max="10" width="17.7109375" style="1" customWidth="1"/>
    <col min="11" max="11" width="15.85546875" style="1" hidden="1" customWidth="1"/>
    <col min="12" max="12" width="16.7109375" style="1" hidden="1" customWidth="1"/>
    <col min="13" max="13" width="21.42578125" style="97" customWidth="1"/>
    <col min="14" max="14" width="12.28515625" style="97" bestFit="1" customWidth="1"/>
    <col min="15" max="256" width="9.140625" style="97"/>
    <col min="257" max="257" width="0" style="97" hidden="1" customWidth="1"/>
    <col min="258" max="258" width="5.7109375" style="97" customWidth="1"/>
    <col min="259" max="259" width="6.5703125" style="97" customWidth="1"/>
    <col min="260" max="260" width="40.140625" style="97" customWidth="1"/>
    <col min="261" max="261" width="17.140625" style="97" customWidth="1"/>
    <col min="262" max="262" width="15.5703125" style="97" customWidth="1"/>
    <col min="263" max="263" width="15.140625" style="97" customWidth="1"/>
    <col min="264" max="265" width="14.5703125" style="97" customWidth="1"/>
    <col min="266" max="266" width="15.28515625" style="97" customWidth="1"/>
    <col min="267" max="267" width="15.140625" style="97" customWidth="1"/>
    <col min="268" max="268" width="17.5703125" style="97" customWidth="1"/>
    <col min="269" max="269" width="9.140625" style="97"/>
    <col min="270" max="270" width="12.28515625" style="97" bestFit="1" customWidth="1"/>
    <col min="271" max="512" width="9.140625" style="97"/>
    <col min="513" max="513" width="0" style="97" hidden="1" customWidth="1"/>
    <col min="514" max="514" width="5.7109375" style="97" customWidth="1"/>
    <col min="515" max="515" width="6.5703125" style="97" customWidth="1"/>
    <col min="516" max="516" width="40.140625" style="97" customWidth="1"/>
    <col min="517" max="517" width="17.140625" style="97" customWidth="1"/>
    <col min="518" max="518" width="15.5703125" style="97" customWidth="1"/>
    <col min="519" max="519" width="15.140625" style="97" customWidth="1"/>
    <col min="520" max="521" width="14.5703125" style="97" customWidth="1"/>
    <col min="522" max="522" width="15.28515625" style="97" customWidth="1"/>
    <col min="523" max="523" width="15.140625" style="97" customWidth="1"/>
    <col min="524" max="524" width="17.5703125" style="97" customWidth="1"/>
    <col min="525" max="525" width="9.140625" style="97"/>
    <col min="526" max="526" width="12.28515625" style="97" bestFit="1" customWidth="1"/>
    <col min="527" max="768" width="9.140625" style="97"/>
    <col min="769" max="769" width="0" style="97" hidden="1" customWidth="1"/>
    <col min="770" max="770" width="5.7109375" style="97" customWidth="1"/>
    <col min="771" max="771" width="6.5703125" style="97" customWidth="1"/>
    <col min="772" max="772" width="40.140625" style="97" customWidth="1"/>
    <col min="773" max="773" width="17.140625" style="97" customWidth="1"/>
    <col min="774" max="774" width="15.5703125" style="97" customWidth="1"/>
    <col min="775" max="775" width="15.140625" style="97" customWidth="1"/>
    <col min="776" max="777" width="14.5703125" style="97" customWidth="1"/>
    <col min="778" max="778" width="15.28515625" style="97" customWidth="1"/>
    <col min="779" max="779" width="15.140625" style="97" customWidth="1"/>
    <col min="780" max="780" width="17.5703125" style="97" customWidth="1"/>
    <col min="781" max="781" width="9.140625" style="97"/>
    <col min="782" max="782" width="12.28515625" style="97" bestFit="1" customWidth="1"/>
    <col min="783" max="1024" width="9.140625" style="97"/>
    <col min="1025" max="1025" width="0" style="97" hidden="1" customWidth="1"/>
    <col min="1026" max="1026" width="5.7109375" style="97" customWidth="1"/>
    <col min="1027" max="1027" width="6.5703125" style="97" customWidth="1"/>
    <col min="1028" max="1028" width="40.140625" style="97" customWidth="1"/>
    <col min="1029" max="1029" width="17.140625" style="97" customWidth="1"/>
    <col min="1030" max="1030" width="15.5703125" style="97" customWidth="1"/>
    <col min="1031" max="1031" width="15.140625" style="97" customWidth="1"/>
    <col min="1032" max="1033" width="14.5703125" style="97" customWidth="1"/>
    <col min="1034" max="1034" width="15.28515625" style="97" customWidth="1"/>
    <col min="1035" max="1035" width="15.140625" style="97" customWidth="1"/>
    <col min="1036" max="1036" width="17.5703125" style="97" customWidth="1"/>
    <col min="1037" max="1037" width="9.140625" style="97"/>
    <col min="1038" max="1038" width="12.28515625" style="97" bestFit="1" customWidth="1"/>
    <col min="1039" max="1280" width="9.140625" style="97"/>
    <col min="1281" max="1281" width="0" style="97" hidden="1" customWidth="1"/>
    <col min="1282" max="1282" width="5.7109375" style="97" customWidth="1"/>
    <col min="1283" max="1283" width="6.5703125" style="97" customWidth="1"/>
    <col min="1284" max="1284" width="40.140625" style="97" customWidth="1"/>
    <col min="1285" max="1285" width="17.140625" style="97" customWidth="1"/>
    <col min="1286" max="1286" width="15.5703125" style="97" customWidth="1"/>
    <col min="1287" max="1287" width="15.140625" style="97" customWidth="1"/>
    <col min="1288" max="1289" width="14.5703125" style="97" customWidth="1"/>
    <col min="1290" max="1290" width="15.28515625" style="97" customWidth="1"/>
    <col min="1291" max="1291" width="15.140625" style="97" customWidth="1"/>
    <col min="1292" max="1292" width="17.5703125" style="97" customWidth="1"/>
    <col min="1293" max="1293" width="9.140625" style="97"/>
    <col min="1294" max="1294" width="12.28515625" style="97" bestFit="1" customWidth="1"/>
    <col min="1295" max="1536" width="9.140625" style="97"/>
    <col min="1537" max="1537" width="0" style="97" hidden="1" customWidth="1"/>
    <col min="1538" max="1538" width="5.7109375" style="97" customWidth="1"/>
    <col min="1539" max="1539" width="6.5703125" style="97" customWidth="1"/>
    <col min="1540" max="1540" width="40.140625" style="97" customWidth="1"/>
    <col min="1541" max="1541" width="17.140625" style="97" customWidth="1"/>
    <col min="1542" max="1542" width="15.5703125" style="97" customWidth="1"/>
    <col min="1543" max="1543" width="15.140625" style="97" customWidth="1"/>
    <col min="1544" max="1545" width="14.5703125" style="97" customWidth="1"/>
    <col min="1546" max="1546" width="15.28515625" style="97" customWidth="1"/>
    <col min="1547" max="1547" width="15.140625" style="97" customWidth="1"/>
    <col min="1548" max="1548" width="17.5703125" style="97" customWidth="1"/>
    <col min="1549" max="1549" width="9.140625" style="97"/>
    <col min="1550" max="1550" width="12.28515625" style="97" bestFit="1" customWidth="1"/>
    <col min="1551" max="1792" width="9.140625" style="97"/>
    <col min="1793" max="1793" width="0" style="97" hidden="1" customWidth="1"/>
    <col min="1794" max="1794" width="5.7109375" style="97" customWidth="1"/>
    <col min="1795" max="1795" width="6.5703125" style="97" customWidth="1"/>
    <col min="1796" max="1796" width="40.140625" style="97" customWidth="1"/>
    <col min="1797" max="1797" width="17.140625" style="97" customWidth="1"/>
    <col min="1798" max="1798" width="15.5703125" style="97" customWidth="1"/>
    <col min="1799" max="1799" width="15.140625" style="97" customWidth="1"/>
    <col min="1800" max="1801" width="14.5703125" style="97" customWidth="1"/>
    <col min="1802" max="1802" width="15.28515625" style="97" customWidth="1"/>
    <col min="1803" max="1803" width="15.140625" style="97" customWidth="1"/>
    <col min="1804" max="1804" width="17.5703125" style="97" customWidth="1"/>
    <col min="1805" max="1805" width="9.140625" style="97"/>
    <col min="1806" max="1806" width="12.28515625" style="97" bestFit="1" customWidth="1"/>
    <col min="1807" max="2048" width="9.140625" style="97"/>
    <col min="2049" max="2049" width="0" style="97" hidden="1" customWidth="1"/>
    <col min="2050" max="2050" width="5.7109375" style="97" customWidth="1"/>
    <col min="2051" max="2051" width="6.5703125" style="97" customWidth="1"/>
    <col min="2052" max="2052" width="40.140625" style="97" customWidth="1"/>
    <col min="2053" max="2053" width="17.140625" style="97" customWidth="1"/>
    <col min="2054" max="2054" width="15.5703125" style="97" customWidth="1"/>
    <col min="2055" max="2055" width="15.140625" style="97" customWidth="1"/>
    <col min="2056" max="2057" width="14.5703125" style="97" customWidth="1"/>
    <col min="2058" max="2058" width="15.28515625" style="97" customWidth="1"/>
    <col min="2059" max="2059" width="15.140625" style="97" customWidth="1"/>
    <col min="2060" max="2060" width="17.5703125" style="97" customWidth="1"/>
    <col min="2061" max="2061" width="9.140625" style="97"/>
    <col min="2062" max="2062" width="12.28515625" style="97" bestFit="1" customWidth="1"/>
    <col min="2063" max="2304" width="9.140625" style="97"/>
    <col min="2305" max="2305" width="0" style="97" hidden="1" customWidth="1"/>
    <col min="2306" max="2306" width="5.7109375" style="97" customWidth="1"/>
    <col min="2307" max="2307" width="6.5703125" style="97" customWidth="1"/>
    <col min="2308" max="2308" width="40.140625" style="97" customWidth="1"/>
    <col min="2309" max="2309" width="17.140625" style="97" customWidth="1"/>
    <col min="2310" max="2310" width="15.5703125" style="97" customWidth="1"/>
    <col min="2311" max="2311" width="15.140625" style="97" customWidth="1"/>
    <col min="2312" max="2313" width="14.5703125" style="97" customWidth="1"/>
    <col min="2314" max="2314" width="15.28515625" style="97" customWidth="1"/>
    <col min="2315" max="2315" width="15.140625" style="97" customWidth="1"/>
    <col min="2316" max="2316" width="17.5703125" style="97" customWidth="1"/>
    <col min="2317" max="2317" width="9.140625" style="97"/>
    <col min="2318" max="2318" width="12.28515625" style="97" bestFit="1" customWidth="1"/>
    <col min="2319" max="2560" width="9.140625" style="97"/>
    <col min="2561" max="2561" width="0" style="97" hidden="1" customWidth="1"/>
    <col min="2562" max="2562" width="5.7109375" style="97" customWidth="1"/>
    <col min="2563" max="2563" width="6.5703125" style="97" customWidth="1"/>
    <col min="2564" max="2564" width="40.140625" style="97" customWidth="1"/>
    <col min="2565" max="2565" width="17.140625" style="97" customWidth="1"/>
    <col min="2566" max="2566" width="15.5703125" style="97" customWidth="1"/>
    <col min="2567" max="2567" width="15.140625" style="97" customWidth="1"/>
    <col min="2568" max="2569" width="14.5703125" style="97" customWidth="1"/>
    <col min="2570" max="2570" width="15.28515625" style="97" customWidth="1"/>
    <col min="2571" max="2571" width="15.140625" style="97" customWidth="1"/>
    <col min="2572" max="2572" width="17.5703125" style="97" customWidth="1"/>
    <col min="2573" max="2573" width="9.140625" style="97"/>
    <col min="2574" max="2574" width="12.28515625" style="97" bestFit="1" customWidth="1"/>
    <col min="2575" max="2816" width="9.140625" style="97"/>
    <col min="2817" max="2817" width="0" style="97" hidden="1" customWidth="1"/>
    <col min="2818" max="2818" width="5.7109375" style="97" customWidth="1"/>
    <col min="2819" max="2819" width="6.5703125" style="97" customWidth="1"/>
    <col min="2820" max="2820" width="40.140625" style="97" customWidth="1"/>
    <col min="2821" max="2821" width="17.140625" style="97" customWidth="1"/>
    <col min="2822" max="2822" width="15.5703125" style="97" customWidth="1"/>
    <col min="2823" max="2823" width="15.140625" style="97" customWidth="1"/>
    <col min="2824" max="2825" width="14.5703125" style="97" customWidth="1"/>
    <col min="2826" max="2826" width="15.28515625" style="97" customWidth="1"/>
    <col min="2827" max="2827" width="15.140625" style="97" customWidth="1"/>
    <col min="2828" max="2828" width="17.5703125" style="97" customWidth="1"/>
    <col min="2829" max="2829" width="9.140625" style="97"/>
    <col min="2830" max="2830" width="12.28515625" style="97" bestFit="1" customWidth="1"/>
    <col min="2831" max="3072" width="9.140625" style="97"/>
    <col min="3073" max="3073" width="0" style="97" hidden="1" customWidth="1"/>
    <col min="3074" max="3074" width="5.7109375" style="97" customWidth="1"/>
    <col min="3075" max="3075" width="6.5703125" style="97" customWidth="1"/>
    <col min="3076" max="3076" width="40.140625" style="97" customWidth="1"/>
    <col min="3077" max="3077" width="17.140625" style="97" customWidth="1"/>
    <col min="3078" max="3078" width="15.5703125" style="97" customWidth="1"/>
    <col min="3079" max="3079" width="15.140625" style="97" customWidth="1"/>
    <col min="3080" max="3081" width="14.5703125" style="97" customWidth="1"/>
    <col min="3082" max="3082" width="15.28515625" style="97" customWidth="1"/>
    <col min="3083" max="3083" width="15.140625" style="97" customWidth="1"/>
    <col min="3084" max="3084" width="17.5703125" style="97" customWidth="1"/>
    <col min="3085" max="3085" width="9.140625" style="97"/>
    <col min="3086" max="3086" width="12.28515625" style="97" bestFit="1" customWidth="1"/>
    <col min="3087" max="3328" width="9.140625" style="97"/>
    <col min="3329" max="3329" width="0" style="97" hidden="1" customWidth="1"/>
    <col min="3330" max="3330" width="5.7109375" style="97" customWidth="1"/>
    <col min="3331" max="3331" width="6.5703125" style="97" customWidth="1"/>
    <col min="3332" max="3332" width="40.140625" style="97" customWidth="1"/>
    <col min="3333" max="3333" width="17.140625" style="97" customWidth="1"/>
    <col min="3334" max="3334" width="15.5703125" style="97" customWidth="1"/>
    <col min="3335" max="3335" width="15.140625" style="97" customWidth="1"/>
    <col min="3336" max="3337" width="14.5703125" style="97" customWidth="1"/>
    <col min="3338" max="3338" width="15.28515625" style="97" customWidth="1"/>
    <col min="3339" max="3339" width="15.140625" style="97" customWidth="1"/>
    <col min="3340" max="3340" width="17.5703125" style="97" customWidth="1"/>
    <col min="3341" max="3341" width="9.140625" style="97"/>
    <col min="3342" max="3342" width="12.28515625" style="97" bestFit="1" customWidth="1"/>
    <col min="3343" max="3584" width="9.140625" style="97"/>
    <col min="3585" max="3585" width="0" style="97" hidden="1" customWidth="1"/>
    <col min="3586" max="3586" width="5.7109375" style="97" customWidth="1"/>
    <col min="3587" max="3587" width="6.5703125" style="97" customWidth="1"/>
    <col min="3588" max="3588" width="40.140625" style="97" customWidth="1"/>
    <col min="3589" max="3589" width="17.140625" style="97" customWidth="1"/>
    <col min="3590" max="3590" width="15.5703125" style="97" customWidth="1"/>
    <col min="3591" max="3591" width="15.140625" style="97" customWidth="1"/>
    <col min="3592" max="3593" width="14.5703125" style="97" customWidth="1"/>
    <col min="3594" max="3594" width="15.28515625" style="97" customWidth="1"/>
    <col min="3595" max="3595" width="15.140625" style="97" customWidth="1"/>
    <col min="3596" max="3596" width="17.5703125" style="97" customWidth="1"/>
    <col min="3597" max="3597" width="9.140625" style="97"/>
    <col min="3598" max="3598" width="12.28515625" style="97" bestFit="1" customWidth="1"/>
    <col min="3599" max="3840" width="9.140625" style="97"/>
    <col min="3841" max="3841" width="0" style="97" hidden="1" customWidth="1"/>
    <col min="3842" max="3842" width="5.7109375" style="97" customWidth="1"/>
    <col min="3843" max="3843" width="6.5703125" style="97" customWidth="1"/>
    <col min="3844" max="3844" width="40.140625" style="97" customWidth="1"/>
    <col min="3845" max="3845" width="17.140625" style="97" customWidth="1"/>
    <col min="3846" max="3846" width="15.5703125" style="97" customWidth="1"/>
    <col min="3847" max="3847" width="15.140625" style="97" customWidth="1"/>
    <col min="3848" max="3849" width="14.5703125" style="97" customWidth="1"/>
    <col min="3850" max="3850" width="15.28515625" style="97" customWidth="1"/>
    <col min="3851" max="3851" width="15.140625" style="97" customWidth="1"/>
    <col min="3852" max="3852" width="17.5703125" style="97" customWidth="1"/>
    <col min="3853" max="3853" width="9.140625" style="97"/>
    <col min="3854" max="3854" width="12.28515625" style="97" bestFit="1" customWidth="1"/>
    <col min="3855" max="4096" width="9.140625" style="97"/>
    <col min="4097" max="4097" width="0" style="97" hidden="1" customWidth="1"/>
    <col min="4098" max="4098" width="5.7109375" style="97" customWidth="1"/>
    <col min="4099" max="4099" width="6.5703125" style="97" customWidth="1"/>
    <col min="4100" max="4100" width="40.140625" style="97" customWidth="1"/>
    <col min="4101" max="4101" width="17.140625" style="97" customWidth="1"/>
    <col min="4102" max="4102" width="15.5703125" style="97" customWidth="1"/>
    <col min="4103" max="4103" width="15.140625" style="97" customWidth="1"/>
    <col min="4104" max="4105" width="14.5703125" style="97" customWidth="1"/>
    <col min="4106" max="4106" width="15.28515625" style="97" customWidth="1"/>
    <col min="4107" max="4107" width="15.140625" style="97" customWidth="1"/>
    <col min="4108" max="4108" width="17.5703125" style="97" customWidth="1"/>
    <col min="4109" max="4109" width="9.140625" style="97"/>
    <col min="4110" max="4110" width="12.28515625" style="97" bestFit="1" customWidth="1"/>
    <col min="4111" max="4352" width="9.140625" style="97"/>
    <col min="4353" max="4353" width="0" style="97" hidden="1" customWidth="1"/>
    <col min="4354" max="4354" width="5.7109375" style="97" customWidth="1"/>
    <col min="4355" max="4355" width="6.5703125" style="97" customWidth="1"/>
    <col min="4356" max="4356" width="40.140625" style="97" customWidth="1"/>
    <col min="4357" max="4357" width="17.140625" style="97" customWidth="1"/>
    <col min="4358" max="4358" width="15.5703125" style="97" customWidth="1"/>
    <col min="4359" max="4359" width="15.140625" style="97" customWidth="1"/>
    <col min="4360" max="4361" width="14.5703125" style="97" customWidth="1"/>
    <col min="4362" max="4362" width="15.28515625" style="97" customWidth="1"/>
    <col min="4363" max="4363" width="15.140625" style="97" customWidth="1"/>
    <col min="4364" max="4364" width="17.5703125" style="97" customWidth="1"/>
    <col min="4365" max="4365" width="9.140625" style="97"/>
    <col min="4366" max="4366" width="12.28515625" style="97" bestFit="1" customWidth="1"/>
    <col min="4367" max="4608" width="9.140625" style="97"/>
    <col min="4609" max="4609" width="0" style="97" hidden="1" customWidth="1"/>
    <col min="4610" max="4610" width="5.7109375" style="97" customWidth="1"/>
    <col min="4611" max="4611" width="6.5703125" style="97" customWidth="1"/>
    <col min="4612" max="4612" width="40.140625" style="97" customWidth="1"/>
    <col min="4613" max="4613" width="17.140625" style="97" customWidth="1"/>
    <col min="4614" max="4614" width="15.5703125" style="97" customWidth="1"/>
    <col min="4615" max="4615" width="15.140625" style="97" customWidth="1"/>
    <col min="4616" max="4617" width="14.5703125" style="97" customWidth="1"/>
    <col min="4618" max="4618" width="15.28515625" style="97" customWidth="1"/>
    <col min="4619" max="4619" width="15.140625" style="97" customWidth="1"/>
    <col min="4620" max="4620" width="17.5703125" style="97" customWidth="1"/>
    <col min="4621" max="4621" width="9.140625" style="97"/>
    <col min="4622" max="4622" width="12.28515625" style="97" bestFit="1" customWidth="1"/>
    <col min="4623" max="4864" width="9.140625" style="97"/>
    <col min="4865" max="4865" width="0" style="97" hidden="1" customWidth="1"/>
    <col min="4866" max="4866" width="5.7109375" style="97" customWidth="1"/>
    <col min="4867" max="4867" width="6.5703125" style="97" customWidth="1"/>
    <col min="4868" max="4868" width="40.140625" style="97" customWidth="1"/>
    <col min="4869" max="4869" width="17.140625" style="97" customWidth="1"/>
    <col min="4870" max="4870" width="15.5703125" style="97" customWidth="1"/>
    <col min="4871" max="4871" width="15.140625" style="97" customWidth="1"/>
    <col min="4872" max="4873" width="14.5703125" style="97" customWidth="1"/>
    <col min="4874" max="4874" width="15.28515625" style="97" customWidth="1"/>
    <col min="4875" max="4875" width="15.140625" style="97" customWidth="1"/>
    <col min="4876" max="4876" width="17.5703125" style="97" customWidth="1"/>
    <col min="4877" max="4877" width="9.140625" style="97"/>
    <col min="4878" max="4878" width="12.28515625" style="97" bestFit="1" customWidth="1"/>
    <col min="4879" max="5120" width="9.140625" style="97"/>
    <col min="5121" max="5121" width="0" style="97" hidden="1" customWidth="1"/>
    <col min="5122" max="5122" width="5.7109375" style="97" customWidth="1"/>
    <col min="5123" max="5123" width="6.5703125" style="97" customWidth="1"/>
    <col min="5124" max="5124" width="40.140625" style="97" customWidth="1"/>
    <col min="5125" max="5125" width="17.140625" style="97" customWidth="1"/>
    <col min="5126" max="5126" width="15.5703125" style="97" customWidth="1"/>
    <col min="5127" max="5127" width="15.140625" style="97" customWidth="1"/>
    <col min="5128" max="5129" width="14.5703125" style="97" customWidth="1"/>
    <col min="5130" max="5130" width="15.28515625" style="97" customWidth="1"/>
    <col min="5131" max="5131" width="15.140625" style="97" customWidth="1"/>
    <col min="5132" max="5132" width="17.5703125" style="97" customWidth="1"/>
    <col min="5133" max="5133" width="9.140625" style="97"/>
    <col min="5134" max="5134" width="12.28515625" style="97" bestFit="1" customWidth="1"/>
    <col min="5135" max="5376" width="9.140625" style="97"/>
    <col min="5377" max="5377" width="0" style="97" hidden="1" customWidth="1"/>
    <col min="5378" max="5378" width="5.7109375" style="97" customWidth="1"/>
    <col min="5379" max="5379" width="6.5703125" style="97" customWidth="1"/>
    <col min="5380" max="5380" width="40.140625" style="97" customWidth="1"/>
    <col min="5381" max="5381" width="17.140625" style="97" customWidth="1"/>
    <col min="5382" max="5382" width="15.5703125" style="97" customWidth="1"/>
    <col min="5383" max="5383" width="15.140625" style="97" customWidth="1"/>
    <col min="5384" max="5385" width="14.5703125" style="97" customWidth="1"/>
    <col min="5386" max="5386" width="15.28515625" style="97" customWidth="1"/>
    <col min="5387" max="5387" width="15.140625" style="97" customWidth="1"/>
    <col min="5388" max="5388" width="17.5703125" style="97" customWidth="1"/>
    <col min="5389" max="5389" width="9.140625" style="97"/>
    <col min="5390" max="5390" width="12.28515625" style="97" bestFit="1" customWidth="1"/>
    <col min="5391" max="5632" width="9.140625" style="97"/>
    <col min="5633" max="5633" width="0" style="97" hidden="1" customWidth="1"/>
    <col min="5634" max="5634" width="5.7109375" style="97" customWidth="1"/>
    <col min="5635" max="5635" width="6.5703125" style="97" customWidth="1"/>
    <col min="5636" max="5636" width="40.140625" style="97" customWidth="1"/>
    <col min="5637" max="5637" width="17.140625" style="97" customWidth="1"/>
    <col min="5638" max="5638" width="15.5703125" style="97" customWidth="1"/>
    <col min="5639" max="5639" width="15.140625" style="97" customWidth="1"/>
    <col min="5640" max="5641" width="14.5703125" style="97" customWidth="1"/>
    <col min="5642" max="5642" width="15.28515625" style="97" customWidth="1"/>
    <col min="5643" max="5643" width="15.140625" style="97" customWidth="1"/>
    <col min="5644" max="5644" width="17.5703125" style="97" customWidth="1"/>
    <col min="5645" max="5645" width="9.140625" style="97"/>
    <col min="5646" max="5646" width="12.28515625" style="97" bestFit="1" customWidth="1"/>
    <col min="5647" max="5888" width="9.140625" style="97"/>
    <col min="5889" max="5889" width="0" style="97" hidden="1" customWidth="1"/>
    <col min="5890" max="5890" width="5.7109375" style="97" customWidth="1"/>
    <col min="5891" max="5891" width="6.5703125" style="97" customWidth="1"/>
    <col min="5892" max="5892" width="40.140625" style="97" customWidth="1"/>
    <col min="5893" max="5893" width="17.140625" style="97" customWidth="1"/>
    <col min="5894" max="5894" width="15.5703125" style="97" customWidth="1"/>
    <col min="5895" max="5895" width="15.140625" style="97" customWidth="1"/>
    <col min="5896" max="5897" width="14.5703125" style="97" customWidth="1"/>
    <col min="5898" max="5898" width="15.28515625" style="97" customWidth="1"/>
    <col min="5899" max="5899" width="15.140625" style="97" customWidth="1"/>
    <col min="5900" max="5900" width="17.5703125" style="97" customWidth="1"/>
    <col min="5901" max="5901" width="9.140625" style="97"/>
    <col min="5902" max="5902" width="12.28515625" style="97" bestFit="1" customWidth="1"/>
    <col min="5903" max="6144" width="9.140625" style="97"/>
    <col min="6145" max="6145" width="0" style="97" hidden="1" customWidth="1"/>
    <col min="6146" max="6146" width="5.7109375" style="97" customWidth="1"/>
    <col min="6147" max="6147" width="6.5703125" style="97" customWidth="1"/>
    <col min="6148" max="6148" width="40.140625" style="97" customWidth="1"/>
    <col min="6149" max="6149" width="17.140625" style="97" customWidth="1"/>
    <col min="6150" max="6150" width="15.5703125" style="97" customWidth="1"/>
    <col min="6151" max="6151" width="15.140625" style="97" customWidth="1"/>
    <col min="6152" max="6153" width="14.5703125" style="97" customWidth="1"/>
    <col min="6154" max="6154" width="15.28515625" style="97" customWidth="1"/>
    <col min="6155" max="6155" width="15.140625" style="97" customWidth="1"/>
    <col min="6156" max="6156" width="17.5703125" style="97" customWidth="1"/>
    <col min="6157" max="6157" width="9.140625" style="97"/>
    <col min="6158" max="6158" width="12.28515625" style="97" bestFit="1" customWidth="1"/>
    <col min="6159" max="6400" width="9.140625" style="97"/>
    <col min="6401" max="6401" width="0" style="97" hidden="1" customWidth="1"/>
    <col min="6402" max="6402" width="5.7109375" style="97" customWidth="1"/>
    <col min="6403" max="6403" width="6.5703125" style="97" customWidth="1"/>
    <col min="6404" max="6404" width="40.140625" style="97" customWidth="1"/>
    <col min="6405" max="6405" width="17.140625" style="97" customWidth="1"/>
    <col min="6406" max="6406" width="15.5703125" style="97" customWidth="1"/>
    <col min="6407" max="6407" width="15.140625" style="97" customWidth="1"/>
    <col min="6408" max="6409" width="14.5703125" style="97" customWidth="1"/>
    <col min="6410" max="6410" width="15.28515625" style="97" customWidth="1"/>
    <col min="6411" max="6411" width="15.140625" style="97" customWidth="1"/>
    <col min="6412" max="6412" width="17.5703125" style="97" customWidth="1"/>
    <col min="6413" max="6413" width="9.140625" style="97"/>
    <col min="6414" max="6414" width="12.28515625" style="97" bestFit="1" customWidth="1"/>
    <col min="6415" max="6656" width="9.140625" style="97"/>
    <col min="6657" max="6657" width="0" style="97" hidden="1" customWidth="1"/>
    <col min="6658" max="6658" width="5.7109375" style="97" customWidth="1"/>
    <col min="6659" max="6659" width="6.5703125" style="97" customWidth="1"/>
    <col min="6660" max="6660" width="40.140625" style="97" customWidth="1"/>
    <col min="6661" max="6661" width="17.140625" style="97" customWidth="1"/>
    <col min="6662" max="6662" width="15.5703125" style="97" customWidth="1"/>
    <col min="6663" max="6663" width="15.140625" style="97" customWidth="1"/>
    <col min="6664" max="6665" width="14.5703125" style="97" customWidth="1"/>
    <col min="6666" max="6666" width="15.28515625" style="97" customWidth="1"/>
    <col min="6667" max="6667" width="15.140625" style="97" customWidth="1"/>
    <col min="6668" max="6668" width="17.5703125" style="97" customWidth="1"/>
    <col min="6669" max="6669" width="9.140625" style="97"/>
    <col min="6670" max="6670" width="12.28515625" style="97" bestFit="1" customWidth="1"/>
    <col min="6671" max="6912" width="9.140625" style="97"/>
    <col min="6913" max="6913" width="0" style="97" hidden="1" customWidth="1"/>
    <col min="6914" max="6914" width="5.7109375" style="97" customWidth="1"/>
    <col min="6915" max="6915" width="6.5703125" style="97" customWidth="1"/>
    <col min="6916" max="6916" width="40.140625" style="97" customWidth="1"/>
    <col min="6917" max="6917" width="17.140625" style="97" customWidth="1"/>
    <col min="6918" max="6918" width="15.5703125" style="97" customWidth="1"/>
    <col min="6919" max="6919" width="15.140625" style="97" customWidth="1"/>
    <col min="6920" max="6921" width="14.5703125" style="97" customWidth="1"/>
    <col min="6922" max="6922" width="15.28515625" style="97" customWidth="1"/>
    <col min="6923" max="6923" width="15.140625" style="97" customWidth="1"/>
    <col min="6924" max="6924" width="17.5703125" style="97" customWidth="1"/>
    <col min="6925" max="6925" width="9.140625" style="97"/>
    <col min="6926" max="6926" width="12.28515625" style="97" bestFit="1" customWidth="1"/>
    <col min="6927" max="7168" width="9.140625" style="97"/>
    <col min="7169" max="7169" width="0" style="97" hidden="1" customWidth="1"/>
    <col min="7170" max="7170" width="5.7109375" style="97" customWidth="1"/>
    <col min="7171" max="7171" width="6.5703125" style="97" customWidth="1"/>
    <col min="7172" max="7172" width="40.140625" style="97" customWidth="1"/>
    <col min="7173" max="7173" width="17.140625" style="97" customWidth="1"/>
    <col min="7174" max="7174" width="15.5703125" style="97" customWidth="1"/>
    <col min="7175" max="7175" width="15.140625" style="97" customWidth="1"/>
    <col min="7176" max="7177" width="14.5703125" style="97" customWidth="1"/>
    <col min="7178" max="7178" width="15.28515625" style="97" customWidth="1"/>
    <col min="7179" max="7179" width="15.140625" style="97" customWidth="1"/>
    <col min="7180" max="7180" width="17.5703125" style="97" customWidth="1"/>
    <col min="7181" max="7181" width="9.140625" style="97"/>
    <col min="7182" max="7182" width="12.28515625" style="97" bestFit="1" customWidth="1"/>
    <col min="7183" max="7424" width="9.140625" style="97"/>
    <col min="7425" max="7425" width="0" style="97" hidden="1" customWidth="1"/>
    <col min="7426" max="7426" width="5.7109375" style="97" customWidth="1"/>
    <col min="7427" max="7427" width="6.5703125" style="97" customWidth="1"/>
    <col min="7428" max="7428" width="40.140625" style="97" customWidth="1"/>
    <col min="7429" max="7429" width="17.140625" style="97" customWidth="1"/>
    <col min="7430" max="7430" width="15.5703125" style="97" customWidth="1"/>
    <col min="7431" max="7431" width="15.140625" style="97" customWidth="1"/>
    <col min="7432" max="7433" width="14.5703125" style="97" customWidth="1"/>
    <col min="7434" max="7434" width="15.28515625" style="97" customWidth="1"/>
    <col min="7435" max="7435" width="15.140625" style="97" customWidth="1"/>
    <col min="7436" max="7436" width="17.5703125" style="97" customWidth="1"/>
    <col min="7437" max="7437" width="9.140625" style="97"/>
    <col min="7438" max="7438" width="12.28515625" style="97" bestFit="1" customWidth="1"/>
    <col min="7439" max="7680" width="9.140625" style="97"/>
    <col min="7681" max="7681" width="0" style="97" hidden="1" customWidth="1"/>
    <col min="7682" max="7682" width="5.7109375" style="97" customWidth="1"/>
    <col min="7683" max="7683" width="6.5703125" style="97" customWidth="1"/>
    <col min="7684" max="7684" width="40.140625" style="97" customWidth="1"/>
    <col min="7685" max="7685" width="17.140625" style="97" customWidth="1"/>
    <col min="7686" max="7686" width="15.5703125" style="97" customWidth="1"/>
    <col min="7687" max="7687" width="15.140625" style="97" customWidth="1"/>
    <col min="7688" max="7689" width="14.5703125" style="97" customWidth="1"/>
    <col min="7690" max="7690" width="15.28515625" style="97" customWidth="1"/>
    <col min="7691" max="7691" width="15.140625" style="97" customWidth="1"/>
    <col min="7692" max="7692" width="17.5703125" style="97" customWidth="1"/>
    <col min="7693" max="7693" width="9.140625" style="97"/>
    <col min="7694" max="7694" width="12.28515625" style="97" bestFit="1" customWidth="1"/>
    <col min="7695" max="7936" width="9.140625" style="97"/>
    <col min="7937" max="7937" width="0" style="97" hidden="1" customWidth="1"/>
    <col min="7938" max="7938" width="5.7109375" style="97" customWidth="1"/>
    <col min="7939" max="7939" width="6.5703125" style="97" customWidth="1"/>
    <col min="7940" max="7940" width="40.140625" style="97" customWidth="1"/>
    <col min="7941" max="7941" width="17.140625" style="97" customWidth="1"/>
    <col min="7942" max="7942" width="15.5703125" style="97" customWidth="1"/>
    <col min="7943" max="7943" width="15.140625" style="97" customWidth="1"/>
    <col min="7944" max="7945" width="14.5703125" style="97" customWidth="1"/>
    <col min="7946" max="7946" width="15.28515625" style="97" customWidth="1"/>
    <col min="7947" max="7947" width="15.140625" style="97" customWidth="1"/>
    <col min="7948" max="7948" width="17.5703125" style="97" customWidth="1"/>
    <col min="7949" max="7949" width="9.140625" style="97"/>
    <col min="7950" max="7950" width="12.28515625" style="97" bestFit="1" customWidth="1"/>
    <col min="7951" max="8192" width="9.140625" style="97"/>
    <col min="8193" max="8193" width="0" style="97" hidden="1" customWidth="1"/>
    <col min="8194" max="8194" width="5.7109375" style="97" customWidth="1"/>
    <col min="8195" max="8195" width="6.5703125" style="97" customWidth="1"/>
    <col min="8196" max="8196" width="40.140625" style="97" customWidth="1"/>
    <col min="8197" max="8197" width="17.140625" style="97" customWidth="1"/>
    <col min="8198" max="8198" width="15.5703125" style="97" customWidth="1"/>
    <col min="8199" max="8199" width="15.140625" style="97" customWidth="1"/>
    <col min="8200" max="8201" width="14.5703125" style="97" customWidth="1"/>
    <col min="8202" max="8202" width="15.28515625" style="97" customWidth="1"/>
    <col min="8203" max="8203" width="15.140625" style="97" customWidth="1"/>
    <col min="8204" max="8204" width="17.5703125" style="97" customWidth="1"/>
    <col min="8205" max="8205" width="9.140625" style="97"/>
    <col min="8206" max="8206" width="12.28515625" style="97" bestFit="1" customWidth="1"/>
    <col min="8207" max="8448" width="9.140625" style="97"/>
    <col min="8449" max="8449" width="0" style="97" hidden="1" customWidth="1"/>
    <col min="8450" max="8450" width="5.7109375" style="97" customWidth="1"/>
    <col min="8451" max="8451" width="6.5703125" style="97" customWidth="1"/>
    <col min="8452" max="8452" width="40.140625" style="97" customWidth="1"/>
    <col min="8453" max="8453" width="17.140625" style="97" customWidth="1"/>
    <col min="8454" max="8454" width="15.5703125" style="97" customWidth="1"/>
    <col min="8455" max="8455" width="15.140625" style="97" customWidth="1"/>
    <col min="8456" max="8457" width="14.5703125" style="97" customWidth="1"/>
    <col min="8458" max="8458" width="15.28515625" style="97" customWidth="1"/>
    <col min="8459" max="8459" width="15.140625" style="97" customWidth="1"/>
    <col min="8460" max="8460" width="17.5703125" style="97" customWidth="1"/>
    <col min="8461" max="8461" width="9.140625" style="97"/>
    <col min="8462" max="8462" width="12.28515625" style="97" bestFit="1" customWidth="1"/>
    <col min="8463" max="8704" width="9.140625" style="97"/>
    <col min="8705" max="8705" width="0" style="97" hidden="1" customWidth="1"/>
    <col min="8706" max="8706" width="5.7109375" style="97" customWidth="1"/>
    <col min="8707" max="8707" width="6.5703125" style="97" customWidth="1"/>
    <col min="8708" max="8708" width="40.140625" style="97" customWidth="1"/>
    <col min="8709" max="8709" width="17.140625" style="97" customWidth="1"/>
    <col min="8710" max="8710" width="15.5703125" style="97" customWidth="1"/>
    <col min="8711" max="8711" width="15.140625" style="97" customWidth="1"/>
    <col min="8712" max="8713" width="14.5703125" style="97" customWidth="1"/>
    <col min="8714" max="8714" width="15.28515625" style="97" customWidth="1"/>
    <col min="8715" max="8715" width="15.140625" style="97" customWidth="1"/>
    <col min="8716" max="8716" width="17.5703125" style="97" customWidth="1"/>
    <col min="8717" max="8717" width="9.140625" style="97"/>
    <col min="8718" max="8718" width="12.28515625" style="97" bestFit="1" customWidth="1"/>
    <col min="8719" max="8960" width="9.140625" style="97"/>
    <col min="8961" max="8961" width="0" style="97" hidden="1" customWidth="1"/>
    <col min="8962" max="8962" width="5.7109375" style="97" customWidth="1"/>
    <col min="8963" max="8963" width="6.5703125" style="97" customWidth="1"/>
    <col min="8964" max="8964" width="40.140625" style="97" customWidth="1"/>
    <col min="8965" max="8965" width="17.140625" style="97" customWidth="1"/>
    <col min="8966" max="8966" width="15.5703125" style="97" customWidth="1"/>
    <col min="8967" max="8967" width="15.140625" style="97" customWidth="1"/>
    <col min="8968" max="8969" width="14.5703125" style="97" customWidth="1"/>
    <col min="8970" max="8970" width="15.28515625" style="97" customWidth="1"/>
    <col min="8971" max="8971" width="15.140625" style="97" customWidth="1"/>
    <col min="8972" max="8972" width="17.5703125" style="97" customWidth="1"/>
    <col min="8973" max="8973" width="9.140625" style="97"/>
    <col min="8974" max="8974" width="12.28515625" style="97" bestFit="1" customWidth="1"/>
    <col min="8975" max="9216" width="9.140625" style="97"/>
    <col min="9217" max="9217" width="0" style="97" hidden="1" customWidth="1"/>
    <col min="9218" max="9218" width="5.7109375" style="97" customWidth="1"/>
    <col min="9219" max="9219" width="6.5703125" style="97" customWidth="1"/>
    <col min="9220" max="9220" width="40.140625" style="97" customWidth="1"/>
    <col min="9221" max="9221" width="17.140625" style="97" customWidth="1"/>
    <col min="9222" max="9222" width="15.5703125" style="97" customWidth="1"/>
    <col min="9223" max="9223" width="15.140625" style="97" customWidth="1"/>
    <col min="9224" max="9225" width="14.5703125" style="97" customWidth="1"/>
    <col min="9226" max="9226" width="15.28515625" style="97" customWidth="1"/>
    <col min="9227" max="9227" width="15.140625" style="97" customWidth="1"/>
    <col min="9228" max="9228" width="17.5703125" style="97" customWidth="1"/>
    <col min="9229" max="9229" width="9.140625" style="97"/>
    <col min="9230" max="9230" width="12.28515625" style="97" bestFit="1" customWidth="1"/>
    <col min="9231" max="9472" width="9.140625" style="97"/>
    <col min="9473" max="9473" width="0" style="97" hidden="1" customWidth="1"/>
    <col min="9474" max="9474" width="5.7109375" style="97" customWidth="1"/>
    <col min="9475" max="9475" width="6.5703125" style="97" customWidth="1"/>
    <col min="9476" max="9476" width="40.140625" style="97" customWidth="1"/>
    <col min="9477" max="9477" width="17.140625" style="97" customWidth="1"/>
    <col min="9478" max="9478" width="15.5703125" style="97" customWidth="1"/>
    <col min="9479" max="9479" width="15.140625" style="97" customWidth="1"/>
    <col min="9480" max="9481" width="14.5703125" style="97" customWidth="1"/>
    <col min="9482" max="9482" width="15.28515625" style="97" customWidth="1"/>
    <col min="9483" max="9483" width="15.140625" style="97" customWidth="1"/>
    <col min="9484" max="9484" width="17.5703125" style="97" customWidth="1"/>
    <col min="9485" max="9485" width="9.140625" style="97"/>
    <col min="9486" max="9486" width="12.28515625" style="97" bestFit="1" customWidth="1"/>
    <col min="9487" max="9728" width="9.140625" style="97"/>
    <col min="9729" max="9729" width="0" style="97" hidden="1" customWidth="1"/>
    <col min="9730" max="9730" width="5.7109375" style="97" customWidth="1"/>
    <col min="9731" max="9731" width="6.5703125" style="97" customWidth="1"/>
    <col min="9732" max="9732" width="40.140625" style="97" customWidth="1"/>
    <col min="9733" max="9733" width="17.140625" style="97" customWidth="1"/>
    <col min="9734" max="9734" width="15.5703125" style="97" customWidth="1"/>
    <col min="9735" max="9735" width="15.140625" style="97" customWidth="1"/>
    <col min="9736" max="9737" width="14.5703125" style="97" customWidth="1"/>
    <col min="9738" max="9738" width="15.28515625" style="97" customWidth="1"/>
    <col min="9739" max="9739" width="15.140625" style="97" customWidth="1"/>
    <col min="9740" max="9740" width="17.5703125" style="97" customWidth="1"/>
    <col min="9741" max="9741" width="9.140625" style="97"/>
    <col min="9742" max="9742" width="12.28515625" style="97" bestFit="1" customWidth="1"/>
    <col min="9743" max="9984" width="9.140625" style="97"/>
    <col min="9985" max="9985" width="0" style="97" hidden="1" customWidth="1"/>
    <col min="9986" max="9986" width="5.7109375" style="97" customWidth="1"/>
    <col min="9987" max="9987" width="6.5703125" style="97" customWidth="1"/>
    <col min="9988" max="9988" width="40.140625" style="97" customWidth="1"/>
    <col min="9989" max="9989" width="17.140625" style="97" customWidth="1"/>
    <col min="9990" max="9990" width="15.5703125" style="97" customWidth="1"/>
    <col min="9991" max="9991" width="15.140625" style="97" customWidth="1"/>
    <col min="9992" max="9993" width="14.5703125" style="97" customWidth="1"/>
    <col min="9994" max="9994" width="15.28515625" style="97" customWidth="1"/>
    <col min="9995" max="9995" width="15.140625" style="97" customWidth="1"/>
    <col min="9996" max="9996" width="17.5703125" style="97" customWidth="1"/>
    <col min="9997" max="9997" width="9.140625" style="97"/>
    <col min="9998" max="9998" width="12.28515625" style="97" bestFit="1" customWidth="1"/>
    <col min="9999" max="10240" width="9.140625" style="97"/>
    <col min="10241" max="10241" width="0" style="97" hidden="1" customWidth="1"/>
    <col min="10242" max="10242" width="5.7109375" style="97" customWidth="1"/>
    <col min="10243" max="10243" width="6.5703125" style="97" customWidth="1"/>
    <col min="10244" max="10244" width="40.140625" style="97" customWidth="1"/>
    <col min="10245" max="10245" width="17.140625" style="97" customWidth="1"/>
    <col min="10246" max="10246" width="15.5703125" style="97" customWidth="1"/>
    <col min="10247" max="10247" width="15.140625" style="97" customWidth="1"/>
    <col min="10248" max="10249" width="14.5703125" style="97" customWidth="1"/>
    <col min="10250" max="10250" width="15.28515625" style="97" customWidth="1"/>
    <col min="10251" max="10251" width="15.140625" style="97" customWidth="1"/>
    <col min="10252" max="10252" width="17.5703125" style="97" customWidth="1"/>
    <col min="10253" max="10253" width="9.140625" style="97"/>
    <col min="10254" max="10254" width="12.28515625" style="97" bestFit="1" customWidth="1"/>
    <col min="10255" max="10496" width="9.140625" style="97"/>
    <col min="10497" max="10497" width="0" style="97" hidden="1" customWidth="1"/>
    <col min="10498" max="10498" width="5.7109375" style="97" customWidth="1"/>
    <col min="10499" max="10499" width="6.5703125" style="97" customWidth="1"/>
    <col min="10500" max="10500" width="40.140625" style="97" customWidth="1"/>
    <col min="10501" max="10501" width="17.140625" style="97" customWidth="1"/>
    <col min="10502" max="10502" width="15.5703125" style="97" customWidth="1"/>
    <col min="10503" max="10503" width="15.140625" style="97" customWidth="1"/>
    <col min="10504" max="10505" width="14.5703125" style="97" customWidth="1"/>
    <col min="10506" max="10506" width="15.28515625" style="97" customWidth="1"/>
    <col min="10507" max="10507" width="15.140625" style="97" customWidth="1"/>
    <col min="10508" max="10508" width="17.5703125" style="97" customWidth="1"/>
    <col min="10509" max="10509" width="9.140625" style="97"/>
    <col min="10510" max="10510" width="12.28515625" style="97" bestFit="1" customWidth="1"/>
    <col min="10511" max="10752" width="9.140625" style="97"/>
    <col min="10753" max="10753" width="0" style="97" hidden="1" customWidth="1"/>
    <col min="10754" max="10754" width="5.7109375" style="97" customWidth="1"/>
    <col min="10755" max="10755" width="6.5703125" style="97" customWidth="1"/>
    <col min="10756" max="10756" width="40.140625" style="97" customWidth="1"/>
    <col min="10757" max="10757" width="17.140625" style="97" customWidth="1"/>
    <col min="10758" max="10758" width="15.5703125" style="97" customWidth="1"/>
    <col min="10759" max="10759" width="15.140625" style="97" customWidth="1"/>
    <col min="10760" max="10761" width="14.5703125" style="97" customWidth="1"/>
    <col min="10762" max="10762" width="15.28515625" style="97" customWidth="1"/>
    <col min="10763" max="10763" width="15.140625" style="97" customWidth="1"/>
    <col min="10764" max="10764" width="17.5703125" style="97" customWidth="1"/>
    <col min="10765" max="10765" width="9.140625" style="97"/>
    <col min="10766" max="10766" width="12.28515625" style="97" bestFit="1" customWidth="1"/>
    <col min="10767" max="11008" width="9.140625" style="97"/>
    <col min="11009" max="11009" width="0" style="97" hidden="1" customWidth="1"/>
    <col min="11010" max="11010" width="5.7109375" style="97" customWidth="1"/>
    <col min="11011" max="11011" width="6.5703125" style="97" customWidth="1"/>
    <col min="11012" max="11012" width="40.140625" style="97" customWidth="1"/>
    <col min="11013" max="11013" width="17.140625" style="97" customWidth="1"/>
    <col min="11014" max="11014" width="15.5703125" style="97" customWidth="1"/>
    <col min="11015" max="11015" width="15.140625" style="97" customWidth="1"/>
    <col min="11016" max="11017" width="14.5703125" style="97" customWidth="1"/>
    <col min="11018" max="11018" width="15.28515625" style="97" customWidth="1"/>
    <col min="11019" max="11019" width="15.140625" style="97" customWidth="1"/>
    <col min="11020" max="11020" width="17.5703125" style="97" customWidth="1"/>
    <col min="11021" max="11021" width="9.140625" style="97"/>
    <col min="11022" max="11022" width="12.28515625" style="97" bestFit="1" customWidth="1"/>
    <col min="11023" max="11264" width="9.140625" style="97"/>
    <col min="11265" max="11265" width="0" style="97" hidden="1" customWidth="1"/>
    <col min="11266" max="11266" width="5.7109375" style="97" customWidth="1"/>
    <col min="11267" max="11267" width="6.5703125" style="97" customWidth="1"/>
    <col min="11268" max="11268" width="40.140625" style="97" customWidth="1"/>
    <col min="11269" max="11269" width="17.140625" style="97" customWidth="1"/>
    <col min="11270" max="11270" width="15.5703125" style="97" customWidth="1"/>
    <col min="11271" max="11271" width="15.140625" style="97" customWidth="1"/>
    <col min="11272" max="11273" width="14.5703125" style="97" customWidth="1"/>
    <col min="11274" max="11274" width="15.28515625" style="97" customWidth="1"/>
    <col min="11275" max="11275" width="15.140625" style="97" customWidth="1"/>
    <col min="11276" max="11276" width="17.5703125" style="97" customWidth="1"/>
    <col min="11277" max="11277" width="9.140625" style="97"/>
    <col min="11278" max="11278" width="12.28515625" style="97" bestFit="1" customWidth="1"/>
    <col min="11279" max="11520" width="9.140625" style="97"/>
    <col min="11521" max="11521" width="0" style="97" hidden="1" customWidth="1"/>
    <col min="11522" max="11522" width="5.7109375" style="97" customWidth="1"/>
    <col min="11523" max="11523" width="6.5703125" style="97" customWidth="1"/>
    <col min="11524" max="11524" width="40.140625" style="97" customWidth="1"/>
    <col min="11525" max="11525" width="17.140625" style="97" customWidth="1"/>
    <col min="11526" max="11526" width="15.5703125" style="97" customWidth="1"/>
    <col min="11527" max="11527" width="15.140625" style="97" customWidth="1"/>
    <col min="11528" max="11529" width="14.5703125" style="97" customWidth="1"/>
    <col min="11530" max="11530" width="15.28515625" style="97" customWidth="1"/>
    <col min="11531" max="11531" width="15.140625" style="97" customWidth="1"/>
    <col min="11532" max="11532" width="17.5703125" style="97" customWidth="1"/>
    <col min="11533" max="11533" width="9.140625" style="97"/>
    <col min="11534" max="11534" width="12.28515625" style="97" bestFit="1" customWidth="1"/>
    <col min="11535" max="11776" width="9.140625" style="97"/>
    <col min="11777" max="11777" width="0" style="97" hidden="1" customWidth="1"/>
    <col min="11778" max="11778" width="5.7109375" style="97" customWidth="1"/>
    <col min="11779" max="11779" width="6.5703125" style="97" customWidth="1"/>
    <col min="11780" max="11780" width="40.140625" style="97" customWidth="1"/>
    <col min="11781" max="11781" width="17.140625" style="97" customWidth="1"/>
    <col min="11782" max="11782" width="15.5703125" style="97" customWidth="1"/>
    <col min="11783" max="11783" width="15.140625" style="97" customWidth="1"/>
    <col min="11784" max="11785" width="14.5703125" style="97" customWidth="1"/>
    <col min="11786" max="11786" width="15.28515625" style="97" customWidth="1"/>
    <col min="11787" max="11787" width="15.140625" style="97" customWidth="1"/>
    <col min="11788" max="11788" width="17.5703125" style="97" customWidth="1"/>
    <col min="11789" max="11789" width="9.140625" style="97"/>
    <col min="11790" max="11790" width="12.28515625" style="97" bestFit="1" customWidth="1"/>
    <col min="11791" max="12032" width="9.140625" style="97"/>
    <col min="12033" max="12033" width="0" style="97" hidden="1" customWidth="1"/>
    <col min="12034" max="12034" width="5.7109375" style="97" customWidth="1"/>
    <col min="12035" max="12035" width="6.5703125" style="97" customWidth="1"/>
    <col min="12036" max="12036" width="40.140625" style="97" customWidth="1"/>
    <col min="12037" max="12037" width="17.140625" style="97" customWidth="1"/>
    <col min="12038" max="12038" width="15.5703125" style="97" customWidth="1"/>
    <col min="12039" max="12039" width="15.140625" style="97" customWidth="1"/>
    <col min="12040" max="12041" width="14.5703125" style="97" customWidth="1"/>
    <col min="12042" max="12042" width="15.28515625" style="97" customWidth="1"/>
    <col min="12043" max="12043" width="15.140625" style="97" customWidth="1"/>
    <col min="12044" max="12044" width="17.5703125" style="97" customWidth="1"/>
    <col min="12045" max="12045" width="9.140625" style="97"/>
    <col min="12046" max="12046" width="12.28515625" style="97" bestFit="1" customWidth="1"/>
    <col min="12047" max="12288" width="9.140625" style="97"/>
    <col min="12289" max="12289" width="0" style="97" hidden="1" customWidth="1"/>
    <col min="12290" max="12290" width="5.7109375" style="97" customWidth="1"/>
    <col min="12291" max="12291" width="6.5703125" style="97" customWidth="1"/>
    <col min="12292" max="12292" width="40.140625" style="97" customWidth="1"/>
    <col min="12293" max="12293" width="17.140625" style="97" customWidth="1"/>
    <col min="12294" max="12294" width="15.5703125" style="97" customWidth="1"/>
    <col min="12295" max="12295" width="15.140625" style="97" customWidth="1"/>
    <col min="12296" max="12297" width="14.5703125" style="97" customWidth="1"/>
    <col min="12298" max="12298" width="15.28515625" style="97" customWidth="1"/>
    <col min="12299" max="12299" width="15.140625" style="97" customWidth="1"/>
    <col min="12300" max="12300" width="17.5703125" style="97" customWidth="1"/>
    <col min="12301" max="12301" width="9.140625" style="97"/>
    <col min="12302" max="12302" width="12.28515625" style="97" bestFit="1" customWidth="1"/>
    <col min="12303" max="12544" width="9.140625" style="97"/>
    <col min="12545" max="12545" width="0" style="97" hidden="1" customWidth="1"/>
    <col min="12546" max="12546" width="5.7109375" style="97" customWidth="1"/>
    <col min="12547" max="12547" width="6.5703125" style="97" customWidth="1"/>
    <col min="12548" max="12548" width="40.140625" style="97" customWidth="1"/>
    <col min="12549" max="12549" width="17.140625" style="97" customWidth="1"/>
    <col min="12550" max="12550" width="15.5703125" style="97" customWidth="1"/>
    <col min="12551" max="12551" width="15.140625" style="97" customWidth="1"/>
    <col min="12552" max="12553" width="14.5703125" style="97" customWidth="1"/>
    <col min="12554" max="12554" width="15.28515625" style="97" customWidth="1"/>
    <col min="12555" max="12555" width="15.140625" style="97" customWidth="1"/>
    <col min="12556" max="12556" width="17.5703125" style="97" customWidth="1"/>
    <col min="12557" max="12557" width="9.140625" style="97"/>
    <col min="12558" max="12558" width="12.28515625" style="97" bestFit="1" customWidth="1"/>
    <col min="12559" max="12800" width="9.140625" style="97"/>
    <col min="12801" max="12801" width="0" style="97" hidden="1" customWidth="1"/>
    <col min="12802" max="12802" width="5.7109375" style="97" customWidth="1"/>
    <col min="12803" max="12803" width="6.5703125" style="97" customWidth="1"/>
    <col min="12804" max="12804" width="40.140625" style="97" customWidth="1"/>
    <col min="12805" max="12805" width="17.140625" style="97" customWidth="1"/>
    <col min="12806" max="12806" width="15.5703125" style="97" customWidth="1"/>
    <col min="12807" max="12807" width="15.140625" style="97" customWidth="1"/>
    <col min="12808" max="12809" width="14.5703125" style="97" customWidth="1"/>
    <col min="12810" max="12810" width="15.28515625" style="97" customWidth="1"/>
    <col min="12811" max="12811" width="15.140625" style="97" customWidth="1"/>
    <col min="12812" max="12812" width="17.5703125" style="97" customWidth="1"/>
    <col min="12813" max="12813" width="9.140625" style="97"/>
    <col min="12814" max="12814" width="12.28515625" style="97" bestFit="1" customWidth="1"/>
    <col min="12815" max="13056" width="9.140625" style="97"/>
    <col min="13057" max="13057" width="0" style="97" hidden="1" customWidth="1"/>
    <col min="13058" max="13058" width="5.7109375" style="97" customWidth="1"/>
    <col min="13059" max="13059" width="6.5703125" style="97" customWidth="1"/>
    <col min="13060" max="13060" width="40.140625" style="97" customWidth="1"/>
    <col min="13061" max="13061" width="17.140625" style="97" customWidth="1"/>
    <col min="13062" max="13062" width="15.5703125" style="97" customWidth="1"/>
    <col min="13063" max="13063" width="15.140625" style="97" customWidth="1"/>
    <col min="13064" max="13065" width="14.5703125" style="97" customWidth="1"/>
    <col min="13066" max="13066" width="15.28515625" style="97" customWidth="1"/>
    <col min="13067" max="13067" width="15.140625" style="97" customWidth="1"/>
    <col min="13068" max="13068" width="17.5703125" style="97" customWidth="1"/>
    <col min="13069" max="13069" width="9.140625" style="97"/>
    <col min="13070" max="13070" width="12.28515625" style="97" bestFit="1" customWidth="1"/>
    <col min="13071" max="13312" width="9.140625" style="97"/>
    <col min="13313" max="13313" width="0" style="97" hidden="1" customWidth="1"/>
    <col min="13314" max="13314" width="5.7109375" style="97" customWidth="1"/>
    <col min="13315" max="13315" width="6.5703125" style="97" customWidth="1"/>
    <col min="13316" max="13316" width="40.140625" style="97" customWidth="1"/>
    <col min="13317" max="13317" width="17.140625" style="97" customWidth="1"/>
    <col min="13318" max="13318" width="15.5703125" style="97" customWidth="1"/>
    <col min="13319" max="13319" width="15.140625" style="97" customWidth="1"/>
    <col min="13320" max="13321" width="14.5703125" style="97" customWidth="1"/>
    <col min="13322" max="13322" width="15.28515625" style="97" customWidth="1"/>
    <col min="13323" max="13323" width="15.140625" style="97" customWidth="1"/>
    <col min="13324" max="13324" width="17.5703125" style="97" customWidth="1"/>
    <col min="13325" max="13325" width="9.140625" style="97"/>
    <col min="13326" max="13326" width="12.28515625" style="97" bestFit="1" customWidth="1"/>
    <col min="13327" max="13568" width="9.140625" style="97"/>
    <col min="13569" max="13569" width="0" style="97" hidden="1" customWidth="1"/>
    <col min="13570" max="13570" width="5.7109375" style="97" customWidth="1"/>
    <col min="13571" max="13571" width="6.5703125" style="97" customWidth="1"/>
    <col min="13572" max="13572" width="40.140625" style="97" customWidth="1"/>
    <col min="13573" max="13573" width="17.140625" style="97" customWidth="1"/>
    <col min="13574" max="13574" width="15.5703125" style="97" customWidth="1"/>
    <col min="13575" max="13575" width="15.140625" style="97" customWidth="1"/>
    <col min="13576" max="13577" width="14.5703125" style="97" customWidth="1"/>
    <col min="13578" max="13578" width="15.28515625" style="97" customWidth="1"/>
    <col min="13579" max="13579" width="15.140625" style="97" customWidth="1"/>
    <col min="13580" max="13580" width="17.5703125" style="97" customWidth="1"/>
    <col min="13581" max="13581" width="9.140625" style="97"/>
    <col min="13582" max="13582" width="12.28515625" style="97" bestFit="1" customWidth="1"/>
    <col min="13583" max="13824" width="9.140625" style="97"/>
    <col min="13825" max="13825" width="0" style="97" hidden="1" customWidth="1"/>
    <col min="13826" max="13826" width="5.7109375" style="97" customWidth="1"/>
    <col min="13827" max="13827" width="6.5703125" style="97" customWidth="1"/>
    <col min="13828" max="13828" width="40.140625" style="97" customWidth="1"/>
    <col min="13829" max="13829" width="17.140625" style="97" customWidth="1"/>
    <col min="13830" max="13830" width="15.5703125" style="97" customWidth="1"/>
    <col min="13831" max="13831" width="15.140625" style="97" customWidth="1"/>
    <col min="13832" max="13833" width="14.5703125" style="97" customWidth="1"/>
    <col min="13834" max="13834" width="15.28515625" style="97" customWidth="1"/>
    <col min="13835" max="13835" width="15.140625" style="97" customWidth="1"/>
    <col min="13836" max="13836" width="17.5703125" style="97" customWidth="1"/>
    <col min="13837" max="13837" width="9.140625" style="97"/>
    <col min="13838" max="13838" width="12.28515625" style="97" bestFit="1" customWidth="1"/>
    <col min="13839" max="14080" width="9.140625" style="97"/>
    <col min="14081" max="14081" width="0" style="97" hidden="1" customWidth="1"/>
    <col min="14082" max="14082" width="5.7109375" style="97" customWidth="1"/>
    <col min="14083" max="14083" width="6.5703125" style="97" customWidth="1"/>
    <col min="14084" max="14084" width="40.140625" style="97" customWidth="1"/>
    <col min="14085" max="14085" width="17.140625" style="97" customWidth="1"/>
    <col min="14086" max="14086" width="15.5703125" style="97" customWidth="1"/>
    <col min="14087" max="14087" width="15.140625" style="97" customWidth="1"/>
    <col min="14088" max="14089" width="14.5703125" style="97" customWidth="1"/>
    <col min="14090" max="14090" width="15.28515625" style="97" customWidth="1"/>
    <col min="14091" max="14091" width="15.140625" style="97" customWidth="1"/>
    <col min="14092" max="14092" width="17.5703125" style="97" customWidth="1"/>
    <col min="14093" max="14093" width="9.140625" style="97"/>
    <col min="14094" max="14094" width="12.28515625" style="97" bestFit="1" customWidth="1"/>
    <col min="14095" max="14336" width="9.140625" style="97"/>
    <col min="14337" max="14337" width="0" style="97" hidden="1" customWidth="1"/>
    <col min="14338" max="14338" width="5.7109375" style="97" customWidth="1"/>
    <col min="14339" max="14339" width="6.5703125" style="97" customWidth="1"/>
    <col min="14340" max="14340" width="40.140625" style="97" customWidth="1"/>
    <col min="14341" max="14341" width="17.140625" style="97" customWidth="1"/>
    <col min="14342" max="14342" width="15.5703125" style="97" customWidth="1"/>
    <col min="14343" max="14343" width="15.140625" style="97" customWidth="1"/>
    <col min="14344" max="14345" width="14.5703125" style="97" customWidth="1"/>
    <col min="14346" max="14346" width="15.28515625" style="97" customWidth="1"/>
    <col min="14347" max="14347" width="15.140625" style="97" customWidth="1"/>
    <col min="14348" max="14348" width="17.5703125" style="97" customWidth="1"/>
    <col min="14349" max="14349" width="9.140625" style="97"/>
    <col min="14350" max="14350" width="12.28515625" style="97" bestFit="1" customWidth="1"/>
    <col min="14351" max="14592" width="9.140625" style="97"/>
    <col min="14593" max="14593" width="0" style="97" hidden="1" customWidth="1"/>
    <col min="14594" max="14594" width="5.7109375" style="97" customWidth="1"/>
    <col min="14595" max="14595" width="6.5703125" style="97" customWidth="1"/>
    <col min="14596" max="14596" width="40.140625" style="97" customWidth="1"/>
    <col min="14597" max="14597" width="17.140625" style="97" customWidth="1"/>
    <col min="14598" max="14598" width="15.5703125" style="97" customWidth="1"/>
    <col min="14599" max="14599" width="15.140625" style="97" customWidth="1"/>
    <col min="14600" max="14601" width="14.5703125" style="97" customWidth="1"/>
    <col min="14602" max="14602" width="15.28515625" style="97" customWidth="1"/>
    <col min="14603" max="14603" width="15.140625" style="97" customWidth="1"/>
    <col min="14604" max="14604" width="17.5703125" style="97" customWidth="1"/>
    <col min="14605" max="14605" width="9.140625" style="97"/>
    <col min="14606" max="14606" width="12.28515625" style="97" bestFit="1" customWidth="1"/>
    <col min="14607" max="14848" width="9.140625" style="97"/>
    <col min="14849" max="14849" width="0" style="97" hidden="1" customWidth="1"/>
    <col min="14850" max="14850" width="5.7109375" style="97" customWidth="1"/>
    <col min="14851" max="14851" width="6.5703125" style="97" customWidth="1"/>
    <col min="14852" max="14852" width="40.140625" style="97" customWidth="1"/>
    <col min="14853" max="14853" width="17.140625" style="97" customWidth="1"/>
    <col min="14854" max="14854" width="15.5703125" style="97" customWidth="1"/>
    <col min="14855" max="14855" width="15.140625" style="97" customWidth="1"/>
    <col min="14856" max="14857" width="14.5703125" style="97" customWidth="1"/>
    <col min="14858" max="14858" width="15.28515625" style="97" customWidth="1"/>
    <col min="14859" max="14859" width="15.140625" style="97" customWidth="1"/>
    <col min="14860" max="14860" width="17.5703125" style="97" customWidth="1"/>
    <col min="14861" max="14861" width="9.140625" style="97"/>
    <col min="14862" max="14862" width="12.28515625" style="97" bestFit="1" customWidth="1"/>
    <col min="14863" max="15104" width="9.140625" style="97"/>
    <col min="15105" max="15105" width="0" style="97" hidden="1" customWidth="1"/>
    <col min="15106" max="15106" width="5.7109375" style="97" customWidth="1"/>
    <col min="15107" max="15107" width="6.5703125" style="97" customWidth="1"/>
    <col min="15108" max="15108" width="40.140625" style="97" customWidth="1"/>
    <col min="15109" max="15109" width="17.140625" style="97" customWidth="1"/>
    <col min="15110" max="15110" width="15.5703125" style="97" customWidth="1"/>
    <col min="15111" max="15111" width="15.140625" style="97" customWidth="1"/>
    <col min="15112" max="15113" width="14.5703125" style="97" customWidth="1"/>
    <col min="15114" max="15114" width="15.28515625" style="97" customWidth="1"/>
    <col min="15115" max="15115" width="15.140625" style="97" customWidth="1"/>
    <col min="15116" max="15116" width="17.5703125" style="97" customWidth="1"/>
    <col min="15117" max="15117" width="9.140625" style="97"/>
    <col min="15118" max="15118" width="12.28515625" style="97" bestFit="1" customWidth="1"/>
    <col min="15119" max="15360" width="9.140625" style="97"/>
    <col min="15361" max="15361" width="0" style="97" hidden="1" customWidth="1"/>
    <col min="15362" max="15362" width="5.7109375" style="97" customWidth="1"/>
    <col min="15363" max="15363" width="6.5703125" style="97" customWidth="1"/>
    <col min="15364" max="15364" width="40.140625" style="97" customWidth="1"/>
    <col min="15365" max="15365" width="17.140625" style="97" customWidth="1"/>
    <col min="15366" max="15366" width="15.5703125" style="97" customWidth="1"/>
    <col min="15367" max="15367" width="15.140625" style="97" customWidth="1"/>
    <col min="15368" max="15369" width="14.5703125" style="97" customWidth="1"/>
    <col min="15370" max="15370" width="15.28515625" style="97" customWidth="1"/>
    <col min="15371" max="15371" width="15.140625" style="97" customWidth="1"/>
    <col min="15372" max="15372" width="17.5703125" style="97" customWidth="1"/>
    <col min="15373" max="15373" width="9.140625" style="97"/>
    <col min="15374" max="15374" width="12.28515625" style="97" bestFit="1" customWidth="1"/>
    <col min="15375" max="15616" width="9.140625" style="97"/>
    <col min="15617" max="15617" width="0" style="97" hidden="1" customWidth="1"/>
    <col min="15618" max="15618" width="5.7109375" style="97" customWidth="1"/>
    <col min="15619" max="15619" width="6.5703125" style="97" customWidth="1"/>
    <col min="15620" max="15620" width="40.140625" style="97" customWidth="1"/>
    <col min="15621" max="15621" width="17.140625" style="97" customWidth="1"/>
    <col min="15622" max="15622" width="15.5703125" style="97" customWidth="1"/>
    <col min="15623" max="15623" width="15.140625" style="97" customWidth="1"/>
    <col min="15624" max="15625" width="14.5703125" style="97" customWidth="1"/>
    <col min="15626" max="15626" width="15.28515625" style="97" customWidth="1"/>
    <col min="15627" max="15627" width="15.140625" style="97" customWidth="1"/>
    <col min="15628" max="15628" width="17.5703125" style="97" customWidth="1"/>
    <col min="15629" max="15629" width="9.140625" style="97"/>
    <col min="15630" max="15630" width="12.28515625" style="97" bestFit="1" customWidth="1"/>
    <col min="15631" max="15872" width="9.140625" style="97"/>
    <col min="15873" max="15873" width="0" style="97" hidden="1" customWidth="1"/>
    <col min="15874" max="15874" width="5.7109375" style="97" customWidth="1"/>
    <col min="15875" max="15875" width="6.5703125" style="97" customWidth="1"/>
    <col min="15876" max="15876" width="40.140625" style="97" customWidth="1"/>
    <col min="15877" max="15877" width="17.140625" style="97" customWidth="1"/>
    <col min="15878" max="15878" width="15.5703125" style="97" customWidth="1"/>
    <col min="15879" max="15879" width="15.140625" style="97" customWidth="1"/>
    <col min="15880" max="15881" width="14.5703125" style="97" customWidth="1"/>
    <col min="15882" max="15882" width="15.28515625" style="97" customWidth="1"/>
    <col min="15883" max="15883" width="15.140625" style="97" customWidth="1"/>
    <col min="15884" max="15884" width="17.5703125" style="97" customWidth="1"/>
    <col min="15885" max="15885" width="9.140625" style="97"/>
    <col min="15886" max="15886" width="12.28515625" style="97" bestFit="1" customWidth="1"/>
    <col min="15887" max="16128" width="9.140625" style="97"/>
    <col min="16129" max="16129" width="0" style="97" hidden="1" customWidth="1"/>
    <col min="16130" max="16130" width="5.7109375" style="97" customWidth="1"/>
    <col min="16131" max="16131" width="6.5703125" style="97" customWidth="1"/>
    <col min="16132" max="16132" width="40.140625" style="97" customWidth="1"/>
    <col min="16133" max="16133" width="17.140625" style="97" customWidth="1"/>
    <col min="16134" max="16134" width="15.5703125" style="97" customWidth="1"/>
    <col min="16135" max="16135" width="15.140625" style="97" customWidth="1"/>
    <col min="16136" max="16137" width="14.5703125" style="97" customWidth="1"/>
    <col min="16138" max="16138" width="15.28515625" style="97" customWidth="1"/>
    <col min="16139" max="16139" width="15.140625" style="97" customWidth="1"/>
    <col min="16140" max="16140" width="17.5703125" style="97" customWidth="1"/>
    <col min="16141" max="16141" width="9.140625" style="97"/>
    <col min="16142" max="16142" width="12.28515625" style="97" bestFit="1" customWidth="1"/>
    <col min="16143" max="16384" width="9.140625" style="97"/>
  </cols>
  <sheetData>
    <row r="1" spans="1:12" s="158" customFormat="1" ht="18.75" customHeight="1" x14ac:dyDescent="0.2">
      <c r="A1" s="200" t="s">
        <v>131</v>
      </c>
      <c r="B1" s="204" t="s">
        <v>131</v>
      </c>
      <c r="C1" s="204"/>
      <c r="D1" s="204"/>
      <c r="E1" s="204"/>
      <c r="F1" s="204"/>
      <c r="G1" s="204"/>
      <c r="H1" s="204"/>
      <c r="I1" s="204"/>
      <c r="J1" s="204"/>
      <c r="K1" s="198"/>
    </row>
    <row r="2" spans="1:12" s="158" customFormat="1" ht="17.25" customHeight="1" x14ac:dyDescent="0.2">
      <c r="A2" s="205" t="s">
        <v>130</v>
      </c>
      <c r="B2" s="205"/>
      <c r="C2" s="205"/>
      <c r="D2" s="205"/>
      <c r="E2" s="205"/>
      <c r="F2" s="205"/>
      <c r="G2" s="205"/>
      <c r="H2" s="205"/>
      <c r="I2" s="205"/>
      <c r="J2" s="205"/>
      <c r="K2" s="188"/>
      <c r="L2" s="197"/>
    </row>
    <row r="3" spans="1:12" ht="16.5" customHeight="1" x14ac:dyDescent="0.25">
      <c r="J3" s="82" t="s">
        <v>58</v>
      </c>
      <c r="L3" s="97"/>
    </row>
    <row r="4" spans="1:12" s="98" customFormat="1" ht="18.75" x14ac:dyDescent="0.3">
      <c r="A4" s="209" t="s">
        <v>81</v>
      </c>
      <c r="B4" s="209"/>
      <c r="C4" s="209"/>
      <c r="D4" s="209"/>
      <c r="E4" s="209"/>
      <c r="F4" s="209"/>
      <c r="G4" s="209"/>
      <c r="H4" s="209"/>
      <c r="I4" s="209"/>
      <c r="J4" s="209"/>
      <c r="K4" s="209"/>
      <c r="L4" s="209"/>
    </row>
    <row r="5" spans="1:12" s="98" customFormat="1" ht="18.75" x14ac:dyDescent="0.3">
      <c r="A5" s="209" t="s">
        <v>0</v>
      </c>
      <c r="B5" s="209"/>
      <c r="C5" s="209"/>
      <c r="D5" s="209"/>
      <c r="E5" s="209"/>
      <c r="F5" s="209"/>
      <c r="G5" s="209"/>
      <c r="H5" s="209"/>
      <c r="I5" s="209"/>
      <c r="J5" s="209"/>
      <c r="K5" s="209"/>
      <c r="L5" s="209"/>
    </row>
    <row r="6" spans="1:12" s="99" customFormat="1" ht="16.5" customHeight="1" x14ac:dyDescent="0.25">
      <c r="A6" s="210" t="s">
        <v>136</v>
      </c>
      <c r="B6" s="210"/>
      <c r="C6" s="210"/>
      <c r="D6" s="210"/>
      <c r="E6" s="210"/>
      <c r="F6" s="210"/>
      <c r="G6" s="210"/>
      <c r="H6" s="210"/>
      <c r="I6" s="210"/>
      <c r="J6" s="210"/>
      <c r="K6" s="210"/>
      <c r="L6" s="210"/>
    </row>
    <row r="7" spans="1:12" s="99" customFormat="1" ht="16.5" customHeight="1" x14ac:dyDescent="0.25">
      <c r="A7" s="211" t="s">
        <v>1</v>
      </c>
      <c r="B7" s="211"/>
      <c r="C7" s="211"/>
      <c r="D7" s="211"/>
      <c r="E7" s="211"/>
      <c r="F7" s="211"/>
      <c r="G7" s="211"/>
      <c r="H7" s="211"/>
      <c r="I7" s="211"/>
      <c r="J7" s="211"/>
      <c r="K7" s="211"/>
      <c r="L7" s="211"/>
    </row>
    <row r="8" spans="1:12" s="99" customFormat="1" ht="16.5" customHeight="1" x14ac:dyDescent="0.25">
      <c r="A8" s="212" t="s">
        <v>2</v>
      </c>
      <c r="B8" s="212"/>
      <c r="C8" s="212"/>
      <c r="D8" s="212"/>
      <c r="E8" s="212"/>
      <c r="F8" s="212"/>
      <c r="G8" s="212"/>
      <c r="H8" s="212"/>
      <c r="I8" s="212"/>
      <c r="J8" s="212"/>
      <c r="K8" s="212"/>
      <c r="L8" s="212"/>
    </row>
    <row r="9" spans="1:12" ht="14.25" customHeight="1" x14ac:dyDescent="0.25">
      <c r="A9" s="100"/>
      <c r="B9" s="1"/>
      <c r="C9" s="7"/>
      <c r="D9" s="101"/>
      <c r="E9" s="101"/>
      <c r="F9" s="83"/>
      <c r="G9" s="83"/>
      <c r="H9" s="9"/>
      <c r="I9" s="9"/>
      <c r="J9" s="10" t="s">
        <v>3</v>
      </c>
      <c r="K9" s="9"/>
      <c r="L9" s="97"/>
    </row>
    <row r="10" spans="1:12" s="102" customFormat="1" ht="20.100000000000001" customHeight="1" x14ac:dyDescent="0.2">
      <c r="A10" s="206" t="s">
        <v>4</v>
      </c>
      <c r="B10" s="201" t="s">
        <v>5</v>
      </c>
      <c r="C10" s="201" t="s">
        <v>6</v>
      </c>
      <c r="D10" s="201" t="s">
        <v>7</v>
      </c>
      <c r="E10" s="201" t="s">
        <v>8</v>
      </c>
      <c r="F10" s="201" t="s">
        <v>9</v>
      </c>
      <c r="G10" s="201" t="s">
        <v>60</v>
      </c>
      <c r="H10" s="201" t="s">
        <v>10</v>
      </c>
      <c r="I10" s="201" t="s">
        <v>33</v>
      </c>
      <c r="J10" s="201" t="s">
        <v>11</v>
      </c>
      <c r="K10" s="201" t="s">
        <v>12</v>
      </c>
      <c r="L10" s="201" t="s">
        <v>13</v>
      </c>
    </row>
    <row r="11" spans="1:12" s="102" customFormat="1" ht="20.100000000000001" customHeight="1" x14ac:dyDescent="0.2">
      <c r="A11" s="207"/>
      <c r="B11" s="202"/>
      <c r="C11" s="202"/>
      <c r="D11" s="202"/>
      <c r="E11" s="202"/>
      <c r="F11" s="202"/>
      <c r="G11" s="202"/>
      <c r="H11" s="202"/>
      <c r="I11" s="202"/>
      <c r="J11" s="202"/>
      <c r="K11" s="202"/>
      <c r="L11" s="202"/>
    </row>
    <row r="12" spans="1:12" s="102" customFormat="1" ht="15" customHeight="1" x14ac:dyDescent="0.2">
      <c r="A12" s="208"/>
      <c r="B12" s="203"/>
      <c r="C12" s="203"/>
      <c r="D12" s="203"/>
      <c r="E12" s="203"/>
      <c r="F12" s="203"/>
      <c r="G12" s="203"/>
      <c r="H12" s="203"/>
      <c r="I12" s="203"/>
      <c r="J12" s="203"/>
      <c r="K12" s="203"/>
      <c r="L12" s="203"/>
    </row>
    <row r="13" spans="1:12" s="102" customFormat="1" ht="17.25" customHeight="1" x14ac:dyDescent="0.2">
      <c r="A13" s="12" t="s">
        <v>14</v>
      </c>
      <c r="B13" s="84" t="s">
        <v>14</v>
      </c>
      <c r="C13" s="84" t="s">
        <v>15</v>
      </c>
      <c r="D13" s="84">
        <v>1</v>
      </c>
      <c r="E13" s="84">
        <v>2</v>
      </c>
      <c r="F13" s="84">
        <v>3</v>
      </c>
      <c r="G13" s="84">
        <v>4</v>
      </c>
      <c r="H13" s="84">
        <v>5</v>
      </c>
      <c r="I13" s="84">
        <v>6</v>
      </c>
      <c r="J13" s="84">
        <v>6</v>
      </c>
      <c r="K13" s="84">
        <v>8</v>
      </c>
      <c r="L13" s="84">
        <v>9</v>
      </c>
    </row>
    <row r="14" spans="1:12" s="102" customFormat="1" ht="17.25" customHeight="1" x14ac:dyDescent="0.25">
      <c r="A14" s="103" t="s">
        <v>16</v>
      </c>
      <c r="B14" s="104"/>
      <c r="C14" s="105"/>
      <c r="D14" s="81" t="s">
        <v>17</v>
      </c>
      <c r="E14" s="106"/>
      <c r="F14" s="106"/>
      <c r="G14" s="106"/>
      <c r="H14" s="20"/>
      <c r="I14" s="20"/>
      <c r="J14" s="20"/>
      <c r="K14" s="20"/>
      <c r="L14" s="20"/>
    </row>
    <row r="15" spans="1:12" s="108" customFormat="1" ht="17.25" customHeight="1" x14ac:dyDescent="0.25">
      <c r="A15" s="107"/>
      <c r="B15" s="88"/>
      <c r="C15" s="88"/>
      <c r="D15" s="23" t="s">
        <v>18</v>
      </c>
      <c r="E15" s="24">
        <f>E16</f>
        <v>58002000000</v>
      </c>
      <c r="F15" s="24">
        <f>F16</f>
        <v>5732000000</v>
      </c>
      <c r="G15" s="24">
        <f t="shared" ref="G15:L15" si="0">G16</f>
        <v>0</v>
      </c>
      <c r="H15" s="24">
        <f>H16</f>
        <v>800000000</v>
      </c>
      <c r="I15" s="24">
        <f t="shared" si="0"/>
        <v>0</v>
      </c>
      <c r="J15" s="24">
        <f>J16</f>
        <v>51470000000</v>
      </c>
      <c r="K15" s="24">
        <f t="shared" si="0"/>
        <v>0</v>
      </c>
      <c r="L15" s="24">
        <f t="shared" si="0"/>
        <v>0</v>
      </c>
    </row>
    <row r="16" spans="1:12" s="102" customFormat="1" ht="17.25" customHeight="1" x14ac:dyDescent="0.25">
      <c r="A16" s="109"/>
      <c r="B16" s="89"/>
      <c r="C16" s="89"/>
      <c r="D16" s="28" t="s">
        <v>19</v>
      </c>
      <c r="E16" s="29">
        <f>SUM(F16:L16)</f>
        <v>58002000000</v>
      </c>
      <c r="F16" s="30">
        <v>5732000000</v>
      </c>
      <c r="G16" s="74"/>
      <c r="H16" s="31">
        <v>800000000</v>
      </c>
      <c r="I16" s="75"/>
      <c r="J16" s="75">
        <v>51470000000</v>
      </c>
      <c r="K16" s="29"/>
      <c r="L16" s="32"/>
    </row>
    <row r="17" spans="1:14" s="108" customFormat="1" ht="17.25" customHeight="1" x14ac:dyDescent="0.25">
      <c r="A17" s="107"/>
      <c r="B17" s="88"/>
      <c r="C17" s="88"/>
      <c r="D17" s="23" t="s">
        <v>21</v>
      </c>
      <c r="E17" s="24">
        <f>E18</f>
        <v>55151000000</v>
      </c>
      <c r="F17" s="24">
        <f>F18</f>
        <v>4075000000</v>
      </c>
      <c r="G17" s="24">
        <f t="shared" ref="G17:L17" si="1">G18</f>
        <v>0</v>
      </c>
      <c r="H17" s="24">
        <f>H18</f>
        <v>206000000</v>
      </c>
      <c r="I17" s="24">
        <f t="shared" si="1"/>
        <v>0</v>
      </c>
      <c r="J17" s="24">
        <f>J18</f>
        <v>50870000000</v>
      </c>
      <c r="K17" s="24">
        <f t="shared" si="1"/>
        <v>0</v>
      </c>
      <c r="L17" s="24">
        <f t="shared" si="1"/>
        <v>0</v>
      </c>
    </row>
    <row r="18" spans="1:14" s="102" customFormat="1" ht="17.25" customHeight="1" x14ac:dyDescent="0.25">
      <c r="A18" s="109"/>
      <c r="B18" s="89"/>
      <c r="C18" s="89"/>
      <c r="D18" s="28" t="s">
        <v>19</v>
      </c>
      <c r="E18" s="29">
        <f>SUM(F18:L18)</f>
        <v>55151000000</v>
      </c>
      <c r="F18" s="30">
        <v>4075000000</v>
      </c>
      <c r="G18" s="74"/>
      <c r="H18" s="31">
        <v>206000000</v>
      </c>
      <c r="I18" s="75"/>
      <c r="J18" s="75">
        <v>50870000000</v>
      </c>
      <c r="K18" s="29">
        <v>0</v>
      </c>
      <c r="L18" s="75"/>
      <c r="N18" s="110"/>
    </row>
    <row r="19" spans="1:14" s="108" customFormat="1" ht="17.25" customHeight="1" x14ac:dyDescent="0.25">
      <c r="A19" s="107"/>
      <c r="B19" s="88"/>
      <c r="C19" s="88"/>
      <c r="D19" s="23" t="s">
        <v>22</v>
      </c>
      <c r="E19" s="24">
        <f>E20</f>
        <v>2851000000</v>
      </c>
      <c r="F19" s="24">
        <f>F20</f>
        <v>1657000000</v>
      </c>
      <c r="G19" s="24">
        <f t="shared" ref="G19:L19" si="2">G20</f>
        <v>0</v>
      </c>
      <c r="H19" s="24">
        <f>H20</f>
        <v>594000000</v>
      </c>
      <c r="I19" s="24">
        <f t="shared" si="2"/>
        <v>0</v>
      </c>
      <c r="J19" s="24">
        <f>J20</f>
        <v>600000000</v>
      </c>
      <c r="K19" s="24">
        <f t="shared" si="2"/>
        <v>0</v>
      </c>
      <c r="L19" s="24">
        <f t="shared" si="2"/>
        <v>0</v>
      </c>
    </row>
    <row r="20" spans="1:14" s="102" customFormat="1" ht="17.25" customHeight="1" x14ac:dyDescent="0.25">
      <c r="A20" s="107"/>
      <c r="B20" s="88"/>
      <c r="C20" s="89"/>
      <c r="D20" s="28" t="s">
        <v>23</v>
      </c>
      <c r="E20" s="29">
        <f>SUM(F20:L20)</f>
        <v>2851000000</v>
      </c>
      <c r="F20" s="29">
        <f t="shared" ref="F20:L20" si="3">F16-F18</f>
        <v>1657000000</v>
      </c>
      <c r="G20" s="29">
        <f t="shared" si="3"/>
        <v>0</v>
      </c>
      <c r="H20" s="29">
        <f>H16-H18</f>
        <v>594000000</v>
      </c>
      <c r="I20" s="29">
        <f t="shared" si="3"/>
        <v>0</v>
      </c>
      <c r="J20" s="29">
        <f t="shared" si="3"/>
        <v>600000000</v>
      </c>
      <c r="K20" s="29">
        <f t="shared" si="3"/>
        <v>0</v>
      </c>
      <c r="L20" s="29">
        <f t="shared" si="3"/>
        <v>0</v>
      </c>
    </row>
    <row r="21" spans="1:14" s="102" customFormat="1" ht="18" customHeight="1" x14ac:dyDescent="0.25">
      <c r="A21" s="107" t="s">
        <v>24</v>
      </c>
      <c r="B21" s="28"/>
      <c r="C21" s="28"/>
      <c r="D21" s="88" t="s">
        <v>71</v>
      </c>
      <c r="E21" s="35"/>
      <c r="F21" s="35"/>
      <c r="G21" s="35"/>
      <c r="H21" s="36"/>
      <c r="I21" s="36"/>
      <c r="J21" s="36"/>
      <c r="K21" s="36"/>
      <c r="L21" s="36"/>
    </row>
    <row r="22" spans="1:14" s="102" customFormat="1" ht="18" customHeight="1" x14ac:dyDescent="0.25">
      <c r="A22" s="107">
        <v>1</v>
      </c>
      <c r="B22" s="28"/>
      <c r="C22" s="28"/>
      <c r="D22" s="23" t="s">
        <v>72</v>
      </c>
      <c r="E22" s="36">
        <f>E23+E27+E30</f>
        <v>90826000000</v>
      </c>
      <c r="F22" s="36">
        <f>F23+F27+F30</f>
        <v>82598000000</v>
      </c>
      <c r="G22" s="36">
        <f t="shared" ref="G22:J22" si="4">G23+G27+G30</f>
        <v>6582000000</v>
      </c>
      <c r="H22" s="36">
        <f t="shared" si="4"/>
        <v>1646000000</v>
      </c>
      <c r="I22" s="36">
        <f t="shared" si="4"/>
        <v>0</v>
      </c>
      <c r="J22" s="36">
        <f t="shared" si="4"/>
        <v>0</v>
      </c>
      <c r="K22" s="36">
        <f t="shared" ref="K22:L22" si="5">K23+K27+K30</f>
        <v>0</v>
      </c>
      <c r="L22" s="148">
        <f t="shared" si="5"/>
        <v>0</v>
      </c>
      <c r="M22" s="47"/>
    </row>
    <row r="23" spans="1:14" s="102" customFormat="1" ht="18" customHeight="1" x14ac:dyDescent="0.25">
      <c r="A23" s="107"/>
      <c r="B23" s="88">
        <v>340</v>
      </c>
      <c r="C23" s="88">
        <v>341</v>
      </c>
      <c r="D23" s="23" t="s">
        <v>82</v>
      </c>
      <c r="E23" s="24">
        <f>E24+E26</f>
        <v>13985000000</v>
      </c>
      <c r="F23" s="24">
        <f>F24+F26</f>
        <v>8893000000</v>
      </c>
      <c r="G23" s="24">
        <f>G24+G26</f>
        <v>5092000000</v>
      </c>
      <c r="H23" s="24">
        <f>H24+H25</f>
        <v>0</v>
      </c>
      <c r="I23" s="24">
        <f t="shared" ref="I23:L23" si="6">I24+I26</f>
        <v>0</v>
      </c>
      <c r="J23" s="24">
        <f t="shared" si="6"/>
        <v>0</v>
      </c>
      <c r="K23" s="24">
        <f t="shared" si="6"/>
        <v>0</v>
      </c>
      <c r="L23" s="24">
        <f t="shared" si="6"/>
        <v>0</v>
      </c>
      <c r="M23" s="114"/>
    </row>
    <row r="24" spans="1:14" s="102" customFormat="1" ht="18" customHeight="1" x14ac:dyDescent="0.25">
      <c r="A24" s="107"/>
      <c r="B24" s="88"/>
      <c r="C24" s="88"/>
      <c r="D24" s="28" t="s">
        <v>29</v>
      </c>
      <c r="E24" s="29">
        <f>SUM(F24:L24)</f>
        <v>9754000000</v>
      </c>
      <c r="F24" s="29">
        <v>5141000000</v>
      </c>
      <c r="G24" s="29">
        <v>4613000000</v>
      </c>
      <c r="H24" s="29"/>
      <c r="I24" s="29"/>
      <c r="J24" s="29"/>
      <c r="K24" s="29"/>
      <c r="L24" s="29"/>
    </row>
    <row r="25" spans="1:14" s="121" customFormat="1" ht="18" customHeight="1" x14ac:dyDescent="0.25">
      <c r="A25" s="119"/>
      <c r="B25" s="120"/>
      <c r="C25" s="120"/>
      <c r="D25" s="37" t="s">
        <v>25</v>
      </c>
      <c r="E25" s="118">
        <f t="shared" ref="E25:E26" si="7">SUM(F25:L25)</f>
        <v>165000000</v>
      </c>
      <c r="F25" s="118">
        <v>90000000</v>
      </c>
      <c r="G25" s="118">
        <v>75000000</v>
      </c>
      <c r="H25" s="29"/>
      <c r="I25" s="118"/>
      <c r="J25" s="118"/>
      <c r="K25" s="118"/>
      <c r="L25" s="118"/>
    </row>
    <row r="26" spans="1:14" s="102" customFormat="1" ht="18" customHeight="1" x14ac:dyDescent="0.25">
      <c r="A26" s="111"/>
      <c r="B26" s="88"/>
      <c r="C26" s="88"/>
      <c r="D26" s="28" t="s">
        <v>26</v>
      </c>
      <c r="E26" s="29">
        <f t="shared" si="7"/>
        <v>4231000000</v>
      </c>
      <c r="F26" s="29">
        <v>3752000000</v>
      </c>
      <c r="G26" s="29">
        <v>479000000</v>
      </c>
      <c r="H26" s="29"/>
      <c r="I26" s="29"/>
      <c r="J26" s="29"/>
      <c r="K26" s="29"/>
      <c r="L26" s="29"/>
    </row>
    <row r="27" spans="1:14" s="102" customFormat="1" ht="18" customHeight="1" x14ac:dyDescent="0.25">
      <c r="A27" s="111"/>
      <c r="B27" s="90" t="s">
        <v>35</v>
      </c>
      <c r="C27" s="90" t="s">
        <v>36</v>
      </c>
      <c r="D27" s="23" t="s">
        <v>75</v>
      </c>
      <c r="E27" s="24">
        <f>E28+E29</f>
        <v>140000000</v>
      </c>
      <c r="F27" s="24">
        <f>F28+F29</f>
        <v>50000000</v>
      </c>
      <c r="G27" s="24">
        <f>G28+G29</f>
        <v>90000000</v>
      </c>
      <c r="H27" s="24">
        <f t="shared" ref="H27:L27" si="8">H28+H29</f>
        <v>0</v>
      </c>
      <c r="I27" s="24">
        <f t="shared" si="8"/>
        <v>0</v>
      </c>
      <c r="J27" s="24">
        <f t="shared" si="8"/>
        <v>0</v>
      </c>
      <c r="K27" s="24">
        <f t="shared" si="8"/>
        <v>0</v>
      </c>
      <c r="L27" s="24">
        <f t="shared" si="8"/>
        <v>0</v>
      </c>
    </row>
    <row r="28" spans="1:14" s="102" customFormat="1" ht="18" customHeight="1" x14ac:dyDescent="0.25">
      <c r="A28" s="111"/>
      <c r="B28" s="88"/>
      <c r="C28" s="88"/>
      <c r="D28" s="28" t="s">
        <v>44</v>
      </c>
      <c r="E28" s="29">
        <f>SUM(F28:L28)</f>
        <v>0</v>
      </c>
      <c r="F28" s="29"/>
      <c r="G28" s="29"/>
      <c r="H28" s="29"/>
      <c r="I28" s="29"/>
      <c r="J28" s="29"/>
      <c r="K28" s="29"/>
      <c r="L28" s="29"/>
    </row>
    <row r="29" spans="1:14" s="102" customFormat="1" ht="18" customHeight="1" x14ac:dyDescent="0.25">
      <c r="A29" s="111"/>
      <c r="B29" s="88"/>
      <c r="C29" s="88"/>
      <c r="D29" s="28" t="s">
        <v>42</v>
      </c>
      <c r="E29" s="29">
        <f>SUM(F29:L29)</f>
        <v>140000000</v>
      </c>
      <c r="F29" s="29">
        <v>50000000</v>
      </c>
      <c r="G29" s="96">
        <v>90000000</v>
      </c>
      <c r="H29" s="29"/>
      <c r="I29" s="29"/>
      <c r="J29" s="29"/>
      <c r="K29" s="29"/>
      <c r="L29" s="29"/>
    </row>
    <row r="30" spans="1:14" s="108" customFormat="1" ht="18" customHeight="1" x14ac:dyDescent="0.25">
      <c r="A30" s="112"/>
      <c r="B30" s="88"/>
      <c r="C30" s="88"/>
      <c r="D30" s="23" t="s">
        <v>34</v>
      </c>
      <c r="E30" s="24">
        <f>E31+E32+E33+E34+E35</f>
        <v>76701000000</v>
      </c>
      <c r="F30" s="24">
        <f>F31+F32+F33</f>
        <v>73655000000</v>
      </c>
      <c r="G30" s="24">
        <f>G31+G32</f>
        <v>1400000000</v>
      </c>
      <c r="H30" s="24">
        <f>H31+H32+H33+H34+H35</f>
        <v>1646000000</v>
      </c>
      <c r="I30" s="24">
        <f t="shared" ref="I30:J30" si="9">I31+I32+I33+I34+I35</f>
        <v>0</v>
      </c>
      <c r="J30" s="24">
        <f t="shared" si="9"/>
        <v>0</v>
      </c>
      <c r="K30" s="24">
        <f>K31+K32+K34+K35</f>
        <v>0</v>
      </c>
      <c r="L30" s="24">
        <f>L31+L32+L34+L35</f>
        <v>0</v>
      </c>
    </row>
    <row r="31" spans="1:14" s="102" customFormat="1" ht="18" customHeight="1" x14ac:dyDescent="0.25">
      <c r="A31" s="111"/>
      <c r="B31" s="88">
        <v>280</v>
      </c>
      <c r="C31" s="88">
        <v>292</v>
      </c>
      <c r="D31" s="28" t="s">
        <v>45</v>
      </c>
      <c r="E31" s="29">
        <f t="shared" ref="E31:E34" si="10">SUM(F31:L31)</f>
        <v>0</v>
      </c>
      <c r="F31" s="29"/>
      <c r="G31" s="29"/>
      <c r="H31" s="29"/>
      <c r="I31" s="29"/>
      <c r="J31" s="29"/>
      <c r="K31" s="29"/>
      <c r="L31" s="29"/>
    </row>
    <row r="32" spans="1:14" s="102" customFormat="1" ht="34.5" customHeight="1" x14ac:dyDescent="0.25">
      <c r="A32" s="111"/>
      <c r="B32" s="88"/>
      <c r="C32" s="88"/>
      <c r="D32" s="59" t="s">
        <v>66</v>
      </c>
      <c r="E32" s="29">
        <f t="shared" si="10"/>
        <v>26400000000</v>
      </c>
      <c r="F32" s="29">
        <v>25000000000</v>
      </c>
      <c r="G32" s="141">
        <v>1400000000</v>
      </c>
      <c r="H32" s="29"/>
      <c r="I32" s="29"/>
      <c r="J32" s="29"/>
      <c r="K32" s="29"/>
      <c r="L32" s="29"/>
      <c r="M32" s="115"/>
    </row>
    <row r="33" spans="1:12" s="102" customFormat="1" ht="36" customHeight="1" x14ac:dyDescent="0.25">
      <c r="A33" s="111"/>
      <c r="B33" s="88"/>
      <c r="C33" s="88"/>
      <c r="D33" s="59" t="s">
        <v>67</v>
      </c>
      <c r="E33" s="29">
        <f t="shared" si="10"/>
        <v>48655000000</v>
      </c>
      <c r="F33" s="29">
        <v>48655000000</v>
      </c>
      <c r="G33" s="29"/>
      <c r="H33" s="29"/>
      <c r="I33" s="29"/>
      <c r="J33" s="29"/>
      <c r="K33" s="29"/>
      <c r="L33" s="29"/>
    </row>
    <row r="34" spans="1:12" s="102" customFormat="1" ht="19.5" customHeight="1" x14ac:dyDescent="0.25">
      <c r="A34" s="111"/>
      <c r="B34" s="88">
        <v>280</v>
      </c>
      <c r="C34" s="88">
        <v>294</v>
      </c>
      <c r="D34" s="28" t="s">
        <v>64</v>
      </c>
      <c r="E34" s="29">
        <f t="shared" si="10"/>
        <v>0</v>
      </c>
      <c r="F34" s="29"/>
      <c r="G34" s="29"/>
      <c r="H34" s="29"/>
      <c r="I34" s="29"/>
      <c r="J34" s="29"/>
      <c r="K34" s="29"/>
      <c r="L34" s="29"/>
    </row>
    <row r="35" spans="1:12" s="102" customFormat="1" ht="20.100000000000001" customHeight="1" x14ac:dyDescent="0.25">
      <c r="A35" s="111"/>
      <c r="B35" s="89"/>
      <c r="C35" s="89"/>
      <c r="D35" s="28" t="s">
        <v>65</v>
      </c>
      <c r="E35" s="29">
        <f>SUM(F35:L35)</f>
        <v>1646000000</v>
      </c>
      <c r="F35" s="29"/>
      <c r="G35" s="29"/>
      <c r="H35" s="29">
        <v>1646000000</v>
      </c>
      <c r="I35" s="29"/>
      <c r="J35" s="29"/>
      <c r="K35" s="29"/>
      <c r="L35" s="29"/>
    </row>
    <row r="36" spans="1:12" s="121" customFormat="1" ht="20.100000000000001" customHeight="1" x14ac:dyDescent="0.25">
      <c r="A36" s="119"/>
      <c r="B36" s="120"/>
      <c r="C36" s="120"/>
      <c r="D36" s="37" t="s">
        <v>25</v>
      </c>
      <c r="E36" s="118">
        <f>SUM(F36:L36)</f>
        <v>12000000</v>
      </c>
      <c r="F36" s="118"/>
      <c r="G36" s="118"/>
      <c r="H36" s="118">
        <v>12000000</v>
      </c>
      <c r="I36" s="118"/>
      <c r="J36" s="118"/>
      <c r="K36" s="118"/>
      <c r="L36" s="118"/>
    </row>
    <row r="37" spans="1:12" s="102" customFormat="1" ht="12" customHeight="1" x14ac:dyDescent="0.25">
      <c r="A37" s="113"/>
      <c r="B37" s="71"/>
      <c r="C37" s="71"/>
      <c r="D37" s="71"/>
      <c r="E37" s="72"/>
      <c r="F37" s="72"/>
      <c r="G37" s="72"/>
      <c r="H37" s="73"/>
      <c r="I37" s="73"/>
      <c r="J37" s="73"/>
      <c r="K37" s="73"/>
      <c r="L37" s="73"/>
    </row>
    <row r="38" spans="1:12" s="1" customFormat="1" ht="9" customHeight="1" x14ac:dyDescent="0.25"/>
  </sheetData>
  <mergeCells count="19">
    <mergeCell ref="B1:J1"/>
    <mergeCell ref="A2:J2"/>
    <mergeCell ref="A10:A12"/>
    <mergeCell ref="B10:B12"/>
    <mergeCell ref="C10:C12"/>
    <mergeCell ref="D10:D12"/>
    <mergeCell ref="E10:E12"/>
    <mergeCell ref="A4:L4"/>
    <mergeCell ref="A5:L5"/>
    <mergeCell ref="A6:L6"/>
    <mergeCell ref="A7:L7"/>
    <mergeCell ref="A8:L8"/>
    <mergeCell ref="L10:L12"/>
    <mergeCell ref="F10:F12"/>
    <mergeCell ref="H10:H12"/>
    <mergeCell ref="I10:I12"/>
    <mergeCell ref="J10:J12"/>
    <mergeCell ref="K10:K12"/>
    <mergeCell ref="G10:G12"/>
  </mergeCells>
  <pageMargins left="0.70866141732283505" right="0.196850393700787" top="0.24" bottom="0.35" header="0.15748031496063" footer="0.196850393700787"/>
  <pageSetup scale="85"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56"/>
  <sheetViews>
    <sheetView topLeftCell="B1" workbookViewId="0">
      <selection activeCell="A7" sqref="A7:F7"/>
    </sheetView>
  </sheetViews>
  <sheetFormatPr defaultRowHeight="15" x14ac:dyDescent="0.25"/>
  <cols>
    <col min="1" max="1" width="4.7109375" hidden="1" customWidth="1"/>
    <col min="2" max="2" width="7.85546875" customWidth="1"/>
    <col min="3" max="3" width="7.5703125" customWidth="1"/>
    <col min="4" max="4" width="40.140625" customWidth="1"/>
    <col min="5" max="5" width="17.7109375" customWidth="1"/>
    <col min="6" max="6" width="17.140625" customWidth="1"/>
    <col min="8" max="8" width="12.28515625" bestFit="1" customWidth="1"/>
    <col min="251" max="251" width="0" hidden="1" customWidth="1"/>
    <col min="252" max="252" width="5.7109375" customWidth="1"/>
    <col min="253" max="253" width="6.5703125" customWidth="1"/>
    <col min="254" max="254" width="40.140625" customWidth="1"/>
    <col min="255" max="255" width="17.140625" customWidth="1"/>
    <col min="256" max="256" width="15.5703125" customWidth="1"/>
    <col min="257" max="257" width="15.140625" customWidth="1"/>
    <col min="258" max="259" width="14.5703125" customWidth="1"/>
    <col min="260" max="260" width="15.28515625" customWidth="1"/>
    <col min="261" max="261" width="15.140625" customWidth="1"/>
    <col min="262" max="262" width="17.5703125" customWidth="1"/>
    <col min="264" max="264" width="12.28515625" bestFit="1" customWidth="1"/>
    <col min="507" max="507" width="0" hidden="1" customWidth="1"/>
    <col min="508" max="508" width="5.7109375" customWidth="1"/>
    <col min="509" max="509" width="6.5703125" customWidth="1"/>
    <col min="510" max="510" width="40.140625" customWidth="1"/>
    <col min="511" max="511" width="17.140625" customWidth="1"/>
    <col min="512" max="512" width="15.5703125" customWidth="1"/>
    <col min="513" max="513" width="15.140625" customWidth="1"/>
    <col min="514" max="515" width="14.5703125" customWidth="1"/>
    <col min="516" max="516" width="15.28515625" customWidth="1"/>
    <col min="517" max="517" width="15.140625" customWidth="1"/>
    <col min="518" max="518" width="17.5703125" customWidth="1"/>
    <col min="520" max="520" width="12.28515625" bestFit="1" customWidth="1"/>
    <col min="763" max="763" width="0" hidden="1" customWidth="1"/>
    <col min="764" max="764" width="5.7109375" customWidth="1"/>
    <col min="765" max="765" width="6.5703125" customWidth="1"/>
    <col min="766" max="766" width="40.140625" customWidth="1"/>
    <col min="767" max="767" width="17.140625" customWidth="1"/>
    <col min="768" max="768" width="15.5703125" customWidth="1"/>
    <col min="769" max="769" width="15.140625" customWidth="1"/>
    <col min="770" max="771" width="14.5703125" customWidth="1"/>
    <col min="772" max="772" width="15.28515625" customWidth="1"/>
    <col min="773" max="773" width="15.140625" customWidth="1"/>
    <col min="774" max="774" width="17.5703125" customWidth="1"/>
    <col min="776" max="776" width="12.28515625" bestFit="1" customWidth="1"/>
    <col min="1019" max="1019" width="0" hidden="1" customWidth="1"/>
    <col min="1020" max="1020" width="5.7109375" customWidth="1"/>
    <col min="1021" max="1021" width="6.5703125" customWidth="1"/>
    <col min="1022" max="1022" width="40.140625" customWidth="1"/>
    <col min="1023" max="1023" width="17.140625" customWidth="1"/>
    <col min="1024" max="1024" width="15.5703125" customWidth="1"/>
    <col min="1025" max="1025" width="15.140625" customWidth="1"/>
    <col min="1026" max="1027" width="14.5703125" customWidth="1"/>
    <col min="1028" max="1028" width="15.28515625" customWidth="1"/>
    <col min="1029" max="1029" width="15.140625" customWidth="1"/>
    <col min="1030" max="1030" width="17.5703125" customWidth="1"/>
    <col min="1032" max="1032" width="12.28515625" bestFit="1" customWidth="1"/>
    <col min="1275" max="1275" width="0" hidden="1" customWidth="1"/>
    <col min="1276" max="1276" width="5.7109375" customWidth="1"/>
    <col min="1277" max="1277" width="6.5703125" customWidth="1"/>
    <col min="1278" max="1278" width="40.140625" customWidth="1"/>
    <col min="1279" max="1279" width="17.140625" customWidth="1"/>
    <col min="1280" max="1280" width="15.5703125" customWidth="1"/>
    <col min="1281" max="1281" width="15.140625" customWidth="1"/>
    <col min="1282" max="1283" width="14.5703125" customWidth="1"/>
    <col min="1284" max="1284" width="15.28515625" customWidth="1"/>
    <col min="1285" max="1285" width="15.140625" customWidth="1"/>
    <col min="1286" max="1286" width="17.5703125" customWidth="1"/>
    <col min="1288" max="1288" width="12.28515625" bestFit="1" customWidth="1"/>
    <col min="1531" max="1531" width="0" hidden="1" customWidth="1"/>
    <col min="1532" max="1532" width="5.7109375" customWidth="1"/>
    <col min="1533" max="1533" width="6.5703125" customWidth="1"/>
    <col min="1534" max="1534" width="40.140625" customWidth="1"/>
    <col min="1535" max="1535" width="17.140625" customWidth="1"/>
    <col min="1536" max="1536" width="15.5703125" customWidth="1"/>
    <col min="1537" max="1537" width="15.140625" customWidth="1"/>
    <col min="1538" max="1539" width="14.5703125" customWidth="1"/>
    <col min="1540" max="1540" width="15.28515625" customWidth="1"/>
    <col min="1541" max="1541" width="15.140625" customWidth="1"/>
    <col min="1542" max="1542" width="17.5703125" customWidth="1"/>
    <col min="1544" max="1544" width="12.28515625" bestFit="1" customWidth="1"/>
    <col min="1787" max="1787" width="0" hidden="1" customWidth="1"/>
    <col min="1788" max="1788" width="5.7109375" customWidth="1"/>
    <col min="1789" max="1789" width="6.5703125" customWidth="1"/>
    <col min="1790" max="1790" width="40.140625" customWidth="1"/>
    <col min="1791" max="1791" width="17.140625" customWidth="1"/>
    <col min="1792" max="1792" width="15.5703125" customWidth="1"/>
    <col min="1793" max="1793" width="15.140625" customWidth="1"/>
    <col min="1794" max="1795" width="14.5703125" customWidth="1"/>
    <col min="1796" max="1796" width="15.28515625" customWidth="1"/>
    <col min="1797" max="1797" width="15.140625" customWidth="1"/>
    <col min="1798" max="1798" width="17.5703125" customWidth="1"/>
    <col min="1800" max="1800" width="12.28515625" bestFit="1" customWidth="1"/>
    <col min="2043" max="2043" width="0" hidden="1" customWidth="1"/>
    <col min="2044" max="2044" width="5.7109375" customWidth="1"/>
    <col min="2045" max="2045" width="6.5703125" customWidth="1"/>
    <col min="2046" max="2046" width="40.140625" customWidth="1"/>
    <col min="2047" max="2047" width="17.140625" customWidth="1"/>
    <col min="2048" max="2048" width="15.5703125" customWidth="1"/>
    <col min="2049" max="2049" width="15.140625" customWidth="1"/>
    <col min="2050" max="2051" width="14.5703125" customWidth="1"/>
    <col min="2052" max="2052" width="15.28515625" customWidth="1"/>
    <col min="2053" max="2053" width="15.140625" customWidth="1"/>
    <col min="2054" max="2054" width="17.5703125" customWidth="1"/>
    <col min="2056" max="2056" width="12.28515625" bestFit="1" customWidth="1"/>
    <col min="2299" max="2299" width="0" hidden="1" customWidth="1"/>
    <col min="2300" max="2300" width="5.7109375" customWidth="1"/>
    <col min="2301" max="2301" width="6.5703125" customWidth="1"/>
    <col min="2302" max="2302" width="40.140625" customWidth="1"/>
    <col min="2303" max="2303" width="17.140625" customWidth="1"/>
    <col min="2304" max="2304" width="15.5703125" customWidth="1"/>
    <col min="2305" max="2305" width="15.140625" customWidth="1"/>
    <col min="2306" max="2307" width="14.5703125" customWidth="1"/>
    <col min="2308" max="2308" width="15.28515625" customWidth="1"/>
    <col min="2309" max="2309" width="15.140625" customWidth="1"/>
    <col min="2310" max="2310" width="17.5703125" customWidth="1"/>
    <col min="2312" max="2312" width="12.28515625" bestFit="1" customWidth="1"/>
    <col min="2555" max="2555" width="0" hidden="1" customWidth="1"/>
    <col min="2556" max="2556" width="5.7109375" customWidth="1"/>
    <col min="2557" max="2557" width="6.5703125" customWidth="1"/>
    <col min="2558" max="2558" width="40.140625" customWidth="1"/>
    <col min="2559" max="2559" width="17.140625" customWidth="1"/>
    <col min="2560" max="2560" width="15.5703125" customWidth="1"/>
    <col min="2561" max="2561" width="15.140625" customWidth="1"/>
    <col min="2562" max="2563" width="14.5703125" customWidth="1"/>
    <col min="2564" max="2564" width="15.28515625" customWidth="1"/>
    <col min="2565" max="2565" width="15.140625" customWidth="1"/>
    <col min="2566" max="2566" width="17.5703125" customWidth="1"/>
    <col min="2568" max="2568" width="12.28515625" bestFit="1" customWidth="1"/>
    <col min="2811" max="2811" width="0" hidden="1" customWidth="1"/>
    <col min="2812" max="2812" width="5.7109375" customWidth="1"/>
    <col min="2813" max="2813" width="6.5703125" customWidth="1"/>
    <col min="2814" max="2814" width="40.140625" customWidth="1"/>
    <col min="2815" max="2815" width="17.140625" customWidth="1"/>
    <col min="2816" max="2816" width="15.5703125" customWidth="1"/>
    <col min="2817" max="2817" width="15.140625" customWidth="1"/>
    <col min="2818" max="2819" width="14.5703125" customWidth="1"/>
    <col min="2820" max="2820" width="15.28515625" customWidth="1"/>
    <col min="2821" max="2821" width="15.140625" customWidth="1"/>
    <col min="2822" max="2822" width="17.5703125" customWidth="1"/>
    <col min="2824" max="2824" width="12.28515625" bestFit="1" customWidth="1"/>
    <col min="3067" max="3067" width="0" hidden="1" customWidth="1"/>
    <col min="3068" max="3068" width="5.7109375" customWidth="1"/>
    <col min="3069" max="3069" width="6.5703125" customWidth="1"/>
    <col min="3070" max="3070" width="40.140625" customWidth="1"/>
    <col min="3071" max="3071" width="17.140625" customWidth="1"/>
    <col min="3072" max="3072" width="15.5703125" customWidth="1"/>
    <col min="3073" max="3073" width="15.140625" customWidth="1"/>
    <col min="3074" max="3075" width="14.5703125" customWidth="1"/>
    <col min="3076" max="3076" width="15.28515625" customWidth="1"/>
    <col min="3077" max="3077" width="15.140625" customWidth="1"/>
    <col min="3078" max="3078" width="17.5703125" customWidth="1"/>
    <col min="3080" max="3080" width="12.28515625" bestFit="1" customWidth="1"/>
    <col min="3323" max="3323" width="0" hidden="1" customWidth="1"/>
    <col min="3324" max="3324" width="5.7109375" customWidth="1"/>
    <col min="3325" max="3325" width="6.5703125" customWidth="1"/>
    <col min="3326" max="3326" width="40.140625" customWidth="1"/>
    <col min="3327" max="3327" width="17.140625" customWidth="1"/>
    <col min="3328" max="3328" width="15.5703125" customWidth="1"/>
    <col min="3329" max="3329" width="15.140625" customWidth="1"/>
    <col min="3330" max="3331" width="14.5703125" customWidth="1"/>
    <col min="3332" max="3332" width="15.28515625" customWidth="1"/>
    <col min="3333" max="3333" width="15.140625" customWidth="1"/>
    <col min="3334" max="3334" width="17.5703125" customWidth="1"/>
    <col min="3336" max="3336" width="12.28515625" bestFit="1" customWidth="1"/>
    <col min="3579" max="3579" width="0" hidden="1" customWidth="1"/>
    <col min="3580" max="3580" width="5.7109375" customWidth="1"/>
    <col min="3581" max="3581" width="6.5703125" customWidth="1"/>
    <col min="3582" max="3582" width="40.140625" customWidth="1"/>
    <col min="3583" max="3583" width="17.140625" customWidth="1"/>
    <col min="3584" max="3584" width="15.5703125" customWidth="1"/>
    <col min="3585" max="3585" width="15.140625" customWidth="1"/>
    <col min="3586" max="3587" width="14.5703125" customWidth="1"/>
    <col min="3588" max="3588" width="15.28515625" customWidth="1"/>
    <col min="3589" max="3589" width="15.140625" customWidth="1"/>
    <col min="3590" max="3590" width="17.5703125" customWidth="1"/>
    <col min="3592" max="3592" width="12.28515625" bestFit="1" customWidth="1"/>
    <col min="3835" max="3835" width="0" hidden="1" customWidth="1"/>
    <col min="3836" max="3836" width="5.7109375" customWidth="1"/>
    <col min="3837" max="3837" width="6.5703125" customWidth="1"/>
    <col min="3838" max="3838" width="40.140625" customWidth="1"/>
    <col min="3839" max="3839" width="17.140625" customWidth="1"/>
    <col min="3840" max="3840" width="15.5703125" customWidth="1"/>
    <col min="3841" max="3841" width="15.140625" customWidth="1"/>
    <col min="3842" max="3843" width="14.5703125" customWidth="1"/>
    <col min="3844" max="3844" width="15.28515625" customWidth="1"/>
    <col min="3845" max="3845" width="15.140625" customWidth="1"/>
    <col min="3846" max="3846" width="17.5703125" customWidth="1"/>
    <col min="3848" max="3848" width="12.28515625" bestFit="1" customWidth="1"/>
    <col min="4091" max="4091" width="0" hidden="1" customWidth="1"/>
    <col min="4092" max="4092" width="5.7109375" customWidth="1"/>
    <col min="4093" max="4093" width="6.5703125" customWidth="1"/>
    <col min="4094" max="4094" width="40.140625" customWidth="1"/>
    <col min="4095" max="4095" width="17.140625" customWidth="1"/>
    <col min="4096" max="4096" width="15.5703125" customWidth="1"/>
    <col min="4097" max="4097" width="15.140625" customWidth="1"/>
    <col min="4098" max="4099" width="14.5703125" customWidth="1"/>
    <col min="4100" max="4100" width="15.28515625" customWidth="1"/>
    <col min="4101" max="4101" width="15.140625" customWidth="1"/>
    <col min="4102" max="4102" width="17.5703125" customWidth="1"/>
    <col min="4104" max="4104" width="12.28515625" bestFit="1" customWidth="1"/>
    <col min="4347" max="4347" width="0" hidden="1" customWidth="1"/>
    <col min="4348" max="4348" width="5.7109375" customWidth="1"/>
    <col min="4349" max="4349" width="6.5703125" customWidth="1"/>
    <col min="4350" max="4350" width="40.140625" customWidth="1"/>
    <col min="4351" max="4351" width="17.140625" customWidth="1"/>
    <col min="4352" max="4352" width="15.5703125" customWidth="1"/>
    <col min="4353" max="4353" width="15.140625" customWidth="1"/>
    <col min="4354" max="4355" width="14.5703125" customWidth="1"/>
    <col min="4356" max="4356" width="15.28515625" customWidth="1"/>
    <col min="4357" max="4357" width="15.140625" customWidth="1"/>
    <col min="4358" max="4358" width="17.5703125" customWidth="1"/>
    <col min="4360" max="4360" width="12.28515625" bestFit="1" customWidth="1"/>
    <col min="4603" max="4603" width="0" hidden="1" customWidth="1"/>
    <col min="4604" max="4604" width="5.7109375" customWidth="1"/>
    <col min="4605" max="4605" width="6.5703125" customWidth="1"/>
    <col min="4606" max="4606" width="40.140625" customWidth="1"/>
    <col min="4607" max="4607" width="17.140625" customWidth="1"/>
    <col min="4608" max="4608" width="15.5703125" customWidth="1"/>
    <col min="4609" max="4609" width="15.140625" customWidth="1"/>
    <col min="4610" max="4611" width="14.5703125" customWidth="1"/>
    <col min="4612" max="4612" width="15.28515625" customWidth="1"/>
    <col min="4613" max="4613" width="15.140625" customWidth="1"/>
    <col min="4614" max="4614" width="17.5703125" customWidth="1"/>
    <col min="4616" max="4616" width="12.28515625" bestFit="1" customWidth="1"/>
    <col min="4859" max="4859" width="0" hidden="1" customWidth="1"/>
    <col min="4860" max="4860" width="5.7109375" customWidth="1"/>
    <col min="4861" max="4861" width="6.5703125" customWidth="1"/>
    <col min="4862" max="4862" width="40.140625" customWidth="1"/>
    <col min="4863" max="4863" width="17.140625" customWidth="1"/>
    <col min="4864" max="4864" width="15.5703125" customWidth="1"/>
    <col min="4865" max="4865" width="15.140625" customWidth="1"/>
    <col min="4866" max="4867" width="14.5703125" customWidth="1"/>
    <col min="4868" max="4868" width="15.28515625" customWidth="1"/>
    <col min="4869" max="4869" width="15.140625" customWidth="1"/>
    <col min="4870" max="4870" width="17.5703125" customWidth="1"/>
    <col min="4872" max="4872" width="12.28515625" bestFit="1" customWidth="1"/>
    <col min="5115" max="5115" width="0" hidden="1" customWidth="1"/>
    <col min="5116" max="5116" width="5.7109375" customWidth="1"/>
    <col min="5117" max="5117" width="6.5703125" customWidth="1"/>
    <col min="5118" max="5118" width="40.140625" customWidth="1"/>
    <col min="5119" max="5119" width="17.140625" customWidth="1"/>
    <col min="5120" max="5120" width="15.5703125" customWidth="1"/>
    <col min="5121" max="5121" width="15.140625" customWidth="1"/>
    <col min="5122" max="5123" width="14.5703125" customWidth="1"/>
    <col min="5124" max="5124" width="15.28515625" customWidth="1"/>
    <col min="5125" max="5125" width="15.140625" customWidth="1"/>
    <col min="5126" max="5126" width="17.5703125" customWidth="1"/>
    <col min="5128" max="5128" width="12.28515625" bestFit="1" customWidth="1"/>
    <col min="5371" max="5371" width="0" hidden="1" customWidth="1"/>
    <col min="5372" max="5372" width="5.7109375" customWidth="1"/>
    <col min="5373" max="5373" width="6.5703125" customWidth="1"/>
    <col min="5374" max="5374" width="40.140625" customWidth="1"/>
    <col min="5375" max="5375" width="17.140625" customWidth="1"/>
    <col min="5376" max="5376" width="15.5703125" customWidth="1"/>
    <col min="5377" max="5377" width="15.140625" customWidth="1"/>
    <col min="5378" max="5379" width="14.5703125" customWidth="1"/>
    <col min="5380" max="5380" width="15.28515625" customWidth="1"/>
    <col min="5381" max="5381" width="15.140625" customWidth="1"/>
    <col min="5382" max="5382" width="17.5703125" customWidth="1"/>
    <col min="5384" max="5384" width="12.28515625" bestFit="1" customWidth="1"/>
    <col min="5627" max="5627" width="0" hidden="1" customWidth="1"/>
    <col min="5628" max="5628" width="5.7109375" customWidth="1"/>
    <col min="5629" max="5629" width="6.5703125" customWidth="1"/>
    <col min="5630" max="5630" width="40.140625" customWidth="1"/>
    <col min="5631" max="5631" width="17.140625" customWidth="1"/>
    <col min="5632" max="5632" width="15.5703125" customWidth="1"/>
    <col min="5633" max="5633" width="15.140625" customWidth="1"/>
    <col min="5634" max="5635" width="14.5703125" customWidth="1"/>
    <col min="5636" max="5636" width="15.28515625" customWidth="1"/>
    <col min="5637" max="5637" width="15.140625" customWidth="1"/>
    <col min="5638" max="5638" width="17.5703125" customWidth="1"/>
    <col min="5640" max="5640" width="12.28515625" bestFit="1" customWidth="1"/>
    <col min="5883" max="5883" width="0" hidden="1" customWidth="1"/>
    <col min="5884" max="5884" width="5.7109375" customWidth="1"/>
    <col min="5885" max="5885" width="6.5703125" customWidth="1"/>
    <col min="5886" max="5886" width="40.140625" customWidth="1"/>
    <col min="5887" max="5887" width="17.140625" customWidth="1"/>
    <col min="5888" max="5888" width="15.5703125" customWidth="1"/>
    <col min="5889" max="5889" width="15.140625" customWidth="1"/>
    <col min="5890" max="5891" width="14.5703125" customWidth="1"/>
    <col min="5892" max="5892" width="15.28515625" customWidth="1"/>
    <col min="5893" max="5893" width="15.140625" customWidth="1"/>
    <col min="5894" max="5894" width="17.5703125" customWidth="1"/>
    <col min="5896" max="5896" width="12.28515625" bestFit="1" customWidth="1"/>
    <col min="6139" max="6139" width="0" hidden="1" customWidth="1"/>
    <col min="6140" max="6140" width="5.7109375" customWidth="1"/>
    <col min="6141" max="6141" width="6.5703125" customWidth="1"/>
    <col min="6142" max="6142" width="40.140625" customWidth="1"/>
    <col min="6143" max="6143" width="17.140625" customWidth="1"/>
    <col min="6144" max="6144" width="15.5703125" customWidth="1"/>
    <col min="6145" max="6145" width="15.140625" customWidth="1"/>
    <col min="6146" max="6147" width="14.5703125" customWidth="1"/>
    <col min="6148" max="6148" width="15.28515625" customWidth="1"/>
    <col min="6149" max="6149" width="15.140625" customWidth="1"/>
    <col min="6150" max="6150" width="17.5703125" customWidth="1"/>
    <col min="6152" max="6152" width="12.28515625" bestFit="1" customWidth="1"/>
    <col min="6395" max="6395" width="0" hidden="1" customWidth="1"/>
    <col min="6396" max="6396" width="5.7109375" customWidth="1"/>
    <col min="6397" max="6397" width="6.5703125" customWidth="1"/>
    <col min="6398" max="6398" width="40.140625" customWidth="1"/>
    <col min="6399" max="6399" width="17.140625" customWidth="1"/>
    <col min="6400" max="6400" width="15.5703125" customWidth="1"/>
    <col min="6401" max="6401" width="15.140625" customWidth="1"/>
    <col min="6402" max="6403" width="14.5703125" customWidth="1"/>
    <col min="6404" max="6404" width="15.28515625" customWidth="1"/>
    <col min="6405" max="6405" width="15.140625" customWidth="1"/>
    <col min="6406" max="6406" width="17.5703125" customWidth="1"/>
    <col min="6408" max="6408" width="12.28515625" bestFit="1" customWidth="1"/>
    <col min="6651" max="6651" width="0" hidden="1" customWidth="1"/>
    <col min="6652" max="6652" width="5.7109375" customWidth="1"/>
    <col min="6653" max="6653" width="6.5703125" customWidth="1"/>
    <col min="6654" max="6654" width="40.140625" customWidth="1"/>
    <col min="6655" max="6655" width="17.140625" customWidth="1"/>
    <col min="6656" max="6656" width="15.5703125" customWidth="1"/>
    <col min="6657" max="6657" width="15.140625" customWidth="1"/>
    <col min="6658" max="6659" width="14.5703125" customWidth="1"/>
    <col min="6660" max="6660" width="15.28515625" customWidth="1"/>
    <col min="6661" max="6661" width="15.140625" customWidth="1"/>
    <col min="6662" max="6662" width="17.5703125" customWidth="1"/>
    <col min="6664" max="6664" width="12.28515625" bestFit="1" customWidth="1"/>
    <col min="6907" max="6907" width="0" hidden="1" customWidth="1"/>
    <col min="6908" max="6908" width="5.7109375" customWidth="1"/>
    <col min="6909" max="6909" width="6.5703125" customWidth="1"/>
    <col min="6910" max="6910" width="40.140625" customWidth="1"/>
    <col min="6911" max="6911" width="17.140625" customWidth="1"/>
    <col min="6912" max="6912" width="15.5703125" customWidth="1"/>
    <col min="6913" max="6913" width="15.140625" customWidth="1"/>
    <col min="6914" max="6915" width="14.5703125" customWidth="1"/>
    <col min="6916" max="6916" width="15.28515625" customWidth="1"/>
    <col min="6917" max="6917" width="15.140625" customWidth="1"/>
    <col min="6918" max="6918" width="17.5703125" customWidth="1"/>
    <col min="6920" max="6920" width="12.28515625" bestFit="1" customWidth="1"/>
    <col min="7163" max="7163" width="0" hidden="1" customWidth="1"/>
    <col min="7164" max="7164" width="5.7109375" customWidth="1"/>
    <col min="7165" max="7165" width="6.5703125" customWidth="1"/>
    <col min="7166" max="7166" width="40.140625" customWidth="1"/>
    <col min="7167" max="7167" width="17.140625" customWidth="1"/>
    <col min="7168" max="7168" width="15.5703125" customWidth="1"/>
    <col min="7169" max="7169" width="15.140625" customWidth="1"/>
    <col min="7170" max="7171" width="14.5703125" customWidth="1"/>
    <col min="7172" max="7172" width="15.28515625" customWidth="1"/>
    <col min="7173" max="7173" width="15.140625" customWidth="1"/>
    <col min="7174" max="7174" width="17.5703125" customWidth="1"/>
    <col min="7176" max="7176" width="12.28515625" bestFit="1" customWidth="1"/>
    <col min="7419" max="7419" width="0" hidden="1" customWidth="1"/>
    <col min="7420" max="7420" width="5.7109375" customWidth="1"/>
    <col min="7421" max="7421" width="6.5703125" customWidth="1"/>
    <col min="7422" max="7422" width="40.140625" customWidth="1"/>
    <col min="7423" max="7423" width="17.140625" customWidth="1"/>
    <col min="7424" max="7424" width="15.5703125" customWidth="1"/>
    <col min="7425" max="7425" width="15.140625" customWidth="1"/>
    <col min="7426" max="7427" width="14.5703125" customWidth="1"/>
    <col min="7428" max="7428" width="15.28515625" customWidth="1"/>
    <col min="7429" max="7429" width="15.140625" customWidth="1"/>
    <col min="7430" max="7430" width="17.5703125" customWidth="1"/>
    <col min="7432" max="7432" width="12.28515625" bestFit="1" customWidth="1"/>
    <col min="7675" max="7675" width="0" hidden="1" customWidth="1"/>
    <col min="7676" max="7676" width="5.7109375" customWidth="1"/>
    <col min="7677" max="7677" width="6.5703125" customWidth="1"/>
    <col min="7678" max="7678" width="40.140625" customWidth="1"/>
    <col min="7679" max="7679" width="17.140625" customWidth="1"/>
    <col min="7680" max="7680" width="15.5703125" customWidth="1"/>
    <col min="7681" max="7681" width="15.140625" customWidth="1"/>
    <col min="7682" max="7683" width="14.5703125" customWidth="1"/>
    <col min="7684" max="7684" width="15.28515625" customWidth="1"/>
    <col min="7685" max="7685" width="15.140625" customWidth="1"/>
    <col min="7686" max="7686" width="17.5703125" customWidth="1"/>
    <col min="7688" max="7688" width="12.28515625" bestFit="1" customWidth="1"/>
    <col min="7931" max="7931" width="0" hidden="1" customWidth="1"/>
    <col min="7932" max="7932" width="5.7109375" customWidth="1"/>
    <col min="7933" max="7933" width="6.5703125" customWidth="1"/>
    <col min="7934" max="7934" width="40.140625" customWidth="1"/>
    <col min="7935" max="7935" width="17.140625" customWidth="1"/>
    <col min="7936" max="7936" width="15.5703125" customWidth="1"/>
    <col min="7937" max="7937" width="15.140625" customWidth="1"/>
    <col min="7938" max="7939" width="14.5703125" customWidth="1"/>
    <col min="7940" max="7940" width="15.28515625" customWidth="1"/>
    <col min="7941" max="7941" width="15.140625" customWidth="1"/>
    <col min="7942" max="7942" width="17.5703125" customWidth="1"/>
    <col min="7944" max="7944" width="12.28515625" bestFit="1" customWidth="1"/>
    <col min="8187" max="8187" width="0" hidden="1" customWidth="1"/>
    <col min="8188" max="8188" width="5.7109375" customWidth="1"/>
    <col min="8189" max="8189" width="6.5703125" customWidth="1"/>
    <col min="8190" max="8190" width="40.140625" customWidth="1"/>
    <col min="8191" max="8191" width="17.140625" customWidth="1"/>
    <col min="8192" max="8192" width="15.5703125" customWidth="1"/>
    <col min="8193" max="8193" width="15.140625" customWidth="1"/>
    <col min="8194" max="8195" width="14.5703125" customWidth="1"/>
    <col min="8196" max="8196" width="15.28515625" customWidth="1"/>
    <col min="8197" max="8197" width="15.140625" customWidth="1"/>
    <col min="8198" max="8198" width="17.5703125" customWidth="1"/>
    <col min="8200" max="8200" width="12.28515625" bestFit="1" customWidth="1"/>
    <col min="8443" max="8443" width="0" hidden="1" customWidth="1"/>
    <col min="8444" max="8444" width="5.7109375" customWidth="1"/>
    <col min="8445" max="8445" width="6.5703125" customWidth="1"/>
    <col min="8446" max="8446" width="40.140625" customWidth="1"/>
    <col min="8447" max="8447" width="17.140625" customWidth="1"/>
    <col min="8448" max="8448" width="15.5703125" customWidth="1"/>
    <col min="8449" max="8449" width="15.140625" customWidth="1"/>
    <col min="8450" max="8451" width="14.5703125" customWidth="1"/>
    <col min="8452" max="8452" width="15.28515625" customWidth="1"/>
    <col min="8453" max="8453" width="15.140625" customWidth="1"/>
    <col min="8454" max="8454" width="17.5703125" customWidth="1"/>
    <col min="8456" max="8456" width="12.28515625" bestFit="1" customWidth="1"/>
    <col min="8699" max="8699" width="0" hidden="1" customWidth="1"/>
    <col min="8700" max="8700" width="5.7109375" customWidth="1"/>
    <col min="8701" max="8701" width="6.5703125" customWidth="1"/>
    <col min="8702" max="8702" width="40.140625" customWidth="1"/>
    <col min="8703" max="8703" width="17.140625" customWidth="1"/>
    <col min="8704" max="8704" width="15.5703125" customWidth="1"/>
    <col min="8705" max="8705" width="15.140625" customWidth="1"/>
    <col min="8706" max="8707" width="14.5703125" customWidth="1"/>
    <col min="8708" max="8708" width="15.28515625" customWidth="1"/>
    <col min="8709" max="8709" width="15.140625" customWidth="1"/>
    <col min="8710" max="8710" width="17.5703125" customWidth="1"/>
    <col min="8712" max="8712" width="12.28515625" bestFit="1" customWidth="1"/>
    <col min="8955" max="8955" width="0" hidden="1" customWidth="1"/>
    <col min="8956" max="8956" width="5.7109375" customWidth="1"/>
    <col min="8957" max="8957" width="6.5703125" customWidth="1"/>
    <col min="8958" max="8958" width="40.140625" customWidth="1"/>
    <col min="8959" max="8959" width="17.140625" customWidth="1"/>
    <col min="8960" max="8960" width="15.5703125" customWidth="1"/>
    <col min="8961" max="8961" width="15.140625" customWidth="1"/>
    <col min="8962" max="8963" width="14.5703125" customWidth="1"/>
    <col min="8964" max="8964" width="15.28515625" customWidth="1"/>
    <col min="8965" max="8965" width="15.140625" customWidth="1"/>
    <col min="8966" max="8966" width="17.5703125" customWidth="1"/>
    <col min="8968" max="8968" width="12.28515625" bestFit="1" customWidth="1"/>
    <col min="9211" max="9211" width="0" hidden="1" customWidth="1"/>
    <col min="9212" max="9212" width="5.7109375" customWidth="1"/>
    <col min="9213" max="9213" width="6.5703125" customWidth="1"/>
    <col min="9214" max="9214" width="40.140625" customWidth="1"/>
    <col min="9215" max="9215" width="17.140625" customWidth="1"/>
    <col min="9216" max="9216" width="15.5703125" customWidth="1"/>
    <col min="9217" max="9217" width="15.140625" customWidth="1"/>
    <col min="9218" max="9219" width="14.5703125" customWidth="1"/>
    <col min="9220" max="9220" width="15.28515625" customWidth="1"/>
    <col min="9221" max="9221" width="15.140625" customWidth="1"/>
    <col min="9222" max="9222" width="17.5703125" customWidth="1"/>
    <col min="9224" max="9224" width="12.28515625" bestFit="1" customWidth="1"/>
    <col min="9467" max="9467" width="0" hidden="1" customWidth="1"/>
    <col min="9468" max="9468" width="5.7109375" customWidth="1"/>
    <col min="9469" max="9469" width="6.5703125" customWidth="1"/>
    <col min="9470" max="9470" width="40.140625" customWidth="1"/>
    <col min="9471" max="9471" width="17.140625" customWidth="1"/>
    <col min="9472" max="9472" width="15.5703125" customWidth="1"/>
    <col min="9473" max="9473" width="15.140625" customWidth="1"/>
    <col min="9474" max="9475" width="14.5703125" customWidth="1"/>
    <col min="9476" max="9476" width="15.28515625" customWidth="1"/>
    <col min="9477" max="9477" width="15.140625" customWidth="1"/>
    <col min="9478" max="9478" width="17.5703125" customWidth="1"/>
    <col min="9480" max="9480" width="12.28515625" bestFit="1" customWidth="1"/>
    <col min="9723" max="9723" width="0" hidden="1" customWidth="1"/>
    <col min="9724" max="9724" width="5.7109375" customWidth="1"/>
    <col min="9725" max="9725" width="6.5703125" customWidth="1"/>
    <col min="9726" max="9726" width="40.140625" customWidth="1"/>
    <col min="9727" max="9727" width="17.140625" customWidth="1"/>
    <col min="9728" max="9728" width="15.5703125" customWidth="1"/>
    <col min="9729" max="9729" width="15.140625" customWidth="1"/>
    <col min="9730" max="9731" width="14.5703125" customWidth="1"/>
    <col min="9732" max="9732" width="15.28515625" customWidth="1"/>
    <col min="9733" max="9733" width="15.140625" customWidth="1"/>
    <col min="9734" max="9734" width="17.5703125" customWidth="1"/>
    <col min="9736" max="9736" width="12.28515625" bestFit="1" customWidth="1"/>
    <col min="9979" max="9979" width="0" hidden="1" customWidth="1"/>
    <col min="9980" max="9980" width="5.7109375" customWidth="1"/>
    <col min="9981" max="9981" width="6.5703125" customWidth="1"/>
    <col min="9982" max="9982" width="40.140625" customWidth="1"/>
    <col min="9983" max="9983" width="17.140625" customWidth="1"/>
    <col min="9984" max="9984" width="15.5703125" customWidth="1"/>
    <col min="9985" max="9985" width="15.140625" customWidth="1"/>
    <col min="9986" max="9987" width="14.5703125" customWidth="1"/>
    <col min="9988" max="9988" width="15.28515625" customWidth="1"/>
    <col min="9989" max="9989" width="15.140625" customWidth="1"/>
    <col min="9990" max="9990" width="17.5703125" customWidth="1"/>
    <col min="9992" max="9992" width="12.28515625" bestFit="1" customWidth="1"/>
    <col min="10235" max="10235" width="0" hidden="1" customWidth="1"/>
    <col min="10236" max="10236" width="5.7109375" customWidth="1"/>
    <col min="10237" max="10237" width="6.5703125" customWidth="1"/>
    <col min="10238" max="10238" width="40.140625" customWidth="1"/>
    <col min="10239" max="10239" width="17.140625" customWidth="1"/>
    <col min="10240" max="10240" width="15.5703125" customWidth="1"/>
    <col min="10241" max="10241" width="15.140625" customWidth="1"/>
    <col min="10242" max="10243" width="14.5703125" customWidth="1"/>
    <col min="10244" max="10244" width="15.28515625" customWidth="1"/>
    <col min="10245" max="10245" width="15.140625" customWidth="1"/>
    <col min="10246" max="10246" width="17.5703125" customWidth="1"/>
    <col min="10248" max="10248" width="12.28515625" bestFit="1" customWidth="1"/>
    <col min="10491" max="10491" width="0" hidden="1" customWidth="1"/>
    <col min="10492" max="10492" width="5.7109375" customWidth="1"/>
    <col min="10493" max="10493" width="6.5703125" customWidth="1"/>
    <col min="10494" max="10494" width="40.140625" customWidth="1"/>
    <col min="10495" max="10495" width="17.140625" customWidth="1"/>
    <col min="10496" max="10496" width="15.5703125" customWidth="1"/>
    <col min="10497" max="10497" width="15.140625" customWidth="1"/>
    <col min="10498" max="10499" width="14.5703125" customWidth="1"/>
    <col min="10500" max="10500" width="15.28515625" customWidth="1"/>
    <col min="10501" max="10501" width="15.140625" customWidth="1"/>
    <col min="10502" max="10502" width="17.5703125" customWidth="1"/>
    <col min="10504" max="10504" width="12.28515625" bestFit="1" customWidth="1"/>
    <col min="10747" max="10747" width="0" hidden="1" customWidth="1"/>
    <col min="10748" max="10748" width="5.7109375" customWidth="1"/>
    <col min="10749" max="10749" width="6.5703125" customWidth="1"/>
    <col min="10750" max="10750" width="40.140625" customWidth="1"/>
    <col min="10751" max="10751" width="17.140625" customWidth="1"/>
    <col min="10752" max="10752" width="15.5703125" customWidth="1"/>
    <col min="10753" max="10753" width="15.140625" customWidth="1"/>
    <col min="10754" max="10755" width="14.5703125" customWidth="1"/>
    <col min="10756" max="10756" width="15.28515625" customWidth="1"/>
    <col min="10757" max="10757" width="15.140625" customWidth="1"/>
    <col min="10758" max="10758" width="17.5703125" customWidth="1"/>
    <col min="10760" max="10760" width="12.28515625" bestFit="1" customWidth="1"/>
    <col min="11003" max="11003" width="0" hidden="1" customWidth="1"/>
    <col min="11004" max="11004" width="5.7109375" customWidth="1"/>
    <col min="11005" max="11005" width="6.5703125" customWidth="1"/>
    <col min="11006" max="11006" width="40.140625" customWidth="1"/>
    <col min="11007" max="11007" width="17.140625" customWidth="1"/>
    <col min="11008" max="11008" width="15.5703125" customWidth="1"/>
    <col min="11009" max="11009" width="15.140625" customWidth="1"/>
    <col min="11010" max="11011" width="14.5703125" customWidth="1"/>
    <col min="11012" max="11012" width="15.28515625" customWidth="1"/>
    <col min="11013" max="11013" width="15.140625" customWidth="1"/>
    <col min="11014" max="11014" width="17.5703125" customWidth="1"/>
    <col min="11016" max="11016" width="12.28515625" bestFit="1" customWidth="1"/>
    <col min="11259" max="11259" width="0" hidden="1" customWidth="1"/>
    <col min="11260" max="11260" width="5.7109375" customWidth="1"/>
    <col min="11261" max="11261" width="6.5703125" customWidth="1"/>
    <col min="11262" max="11262" width="40.140625" customWidth="1"/>
    <col min="11263" max="11263" width="17.140625" customWidth="1"/>
    <col min="11264" max="11264" width="15.5703125" customWidth="1"/>
    <col min="11265" max="11265" width="15.140625" customWidth="1"/>
    <col min="11266" max="11267" width="14.5703125" customWidth="1"/>
    <col min="11268" max="11268" width="15.28515625" customWidth="1"/>
    <col min="11269" max="11269" width="15.140625" customWidth="1"/>
    <col min="11270" max="11270" width="17.5703125" customWidth="1"/>
    <col min="11272" max="11272" width="12.28515625" bestFit="1" customWidth="1"/>
    <col min="11515" max="11515" width="0" hidden="1" customWidth="1"/>
    <col min="11516" max="11516" width="5.7109375" customWidth="1"/>
    <col min="11517" max="11517" width="6.5703125" customWidth="1"/>
    <col min="11518" max="11518" width="40.140625" customWidth="1"/>
    <col min="11519" max="11519" width="17.140625" customWidth="1"/>
    <col min="11520" max="11520" width="15.5703125" customWidth="1"/>
    <col min="11521" max="11521" width="15.140625" customWidth="1"/>
    <col min="11522" max="11523" width="14.5703125" customWidth="1"/>
    <col min="11524" max="11524" width="15.28515625" customWidth="1"/>
    <col min="11525" max="11525" width="15.140625" customWidth="1"/>
    <col min="11526" max="11526" width="17.5703125" customWidth="1"/>
    <col min="11528" max="11528" width="12.28515625" bestFit="1" customWidth="1"/>
    <col min="11771" max="11771" width="0" hidden="1" customWidth="1"/>
    <col min="11772" max="11772" width="5.7109375" customWidth="1"/>
    <col min="11773" max="11773" width="6.5703125" customWidth="1"/>
    <col min="11774" max="11774" width="40.140625" customWidth="1"/>
    <col min="11775" max="11775" width="17.140625" customWidth="1"/>
    <col min="11776" max="11776" width="15.5703125" customWidth="1"/>
    <col min="11777" max="11777" width="15.140625" customWidth="1"/>
    <col min="11778" max="11779" width="14.5703125" customWidth="1"/>
    <col min="11780" max="11780" width="15.28515625" customWidth="1"/>
    <col min="11781" max="11781" width="15.140625" customWidth="1"/>
    <col min="11782" max="11782" width="17.5703125" customWidth="1"/>
    <col min="11784" max="11784" width="12.28515625" bestFit="1" customWidth="1"/>
    <col min="12027" max="12027" width="0" hidden="1" customWidth="1"/>
    <col min="12028" max="12028" width="5.7109375" customWidth="1"/>
    <col min="12029" max="12029" width="6.5703125" customWidth="1"/>
    <col min="12030" max="12030" width="40.140625" customWidth="1"/>
    <col min="12031" max="12031" width="17.140625" customWidth="1"/>
    <col min="12032" max="12032" width="15.5703125" customWidth="1"/>
    <col min="12033" max="12033" width="15.140625" customWidth="1"/>
    <col min="12034" max="12035" width="14.5703125" customWidth="1"/>
    <col min="12036" max="12036" width="15.28515625" customWidth="1"/>
    <col min="12037" max="12037" width="15.140625" customWidth="1"/>
    <col min="12038" max="12038" width="17.5703125" customWidth="1"/>
    <col min="12040" max="12040" width="12.28515625" bestFit="1" customWidth="1"/>
    <col min="12283" max="12283" width="0" hidden="1" customWidth="1"/>
    <col min="12284" max="12284" width="5.7109375" customWidth="1"/>
    <col min="12285" max="12285" width="6.5703125" customWidth="1"/>
    <col min="12286" max="12286" width="40.140625" customWidth="1"/>
    <col min="12287" max="12287" width="17.140625" customWidth="1"/>
    <col min="12288" max="12288" width="15.5703125" customWidth="1"/>
    <col min="12289" max="12289" width="15.140625" customWidth="1"/>
    <col min="12290" max="12291" width="14.5703125" customWidth="1"/>
    <col min="12292" max="12292" width="15.28515625" customWidth="1"/>
    <col min="12293" max="12293" width="15.140625" customWidth="1"/>
    <col min="12294" max="12294" width="17.5703125" customWidth="1"/>
    <col min="12296" max="12296" width="12.28515625" bestFit="1" customWidth="1"/>
    <col min="12539" max="12539" width="0" hidden="1" customWidth="1"/>
    <col min="12540" max="12540" width="5.7109375" customWidth="1"/>
    <col min="12541" max="12541" width="6.5703125" customWidth="1"/>
    <col min="12542" max="12542" width="40.140625" customWidth="1"/>
    <col min="12543" max="12543" width="17.140625" customWidth="1"/>
    <col min="12544" max="12544" width="15.5703125" customWidth="1"/>
    <col min="12545" max="12545" width="15.140625" customWidth="1"/>
    <col min="12546" max="12547" width="14.5703125" customWidth="1"/>
    <col min="12548" max="12548" width="15.28515625" customWidth="1"/>
    <col min="12549" max="12549" width="15.140625" customWidth="1"/>
    <col min="12550" max="12550" width="17.5703125" customWidth="1"/>
    <col min="12552" max="12552" width="12.28515625" bestFit="1" customWidth="1"/>
    <col min="12795" max="12795" width="0" hidden="1" customWidth="1"/>
    <col min="12796" max="12796" width="5.7109375" customWidth="1"/>
    <col min="12797" max="12797" width="6.5703125" customWidth="1"/>
    <col min="12798" max="12798" width="40.140625" customWidth="1"/>
    <col min="12799" max="12799" width="17.140625" customWidth="1"/>
    <col min="12800" max="12800" width="15.5703125" customWidth="1"/>
    <col min="12801" max="12801" width="15.140625" customWidth="1"/>
    <col min="12802" max="12803" width="14.5703125" customWidth="1"/>
    <col min="12804" max="12804" width="15.28515625" customWidth="1"/>
    <col min="12805" max="12805" width="15.140625" customWidth="1"/>
    <col min="12806" max="12806" width="17.5703125" customWidth="1"/>
    <col min="12808" max="12808" width="12.28515625" bestFit="1" customWidth="1"/>
    <col min="13051" max="13051" width="0" hidden="1" customWidth="1"/>
    <col min="13052" max="13052" width="5.7109375" customWidth="1"/>
    <col min="13053" max="13053" width="6.5703125" customWidth="1"/>
    <col min="13054" max="13054" width="40.140625" customWidth="1"/>
    <col min="13055" max="13055" width="17.140625" customWidth="1"/>
    <col min="13056" max="13056" width="15.5703125" customWidth="1"/>
    <col min="13057" max="13057" width="15.140625" customWidth="1"/>
    <col min="13058" max="13059" width="14.5703125" customWidth="1"/>
    <col min="13060" max="13060" width="15.28515625" customWidth="1"/>
    <col min="13061" max="13061" width="15.140625" customWidth="1"/>
    <col min="13062" max="13062" width="17.5703125" customWidth="1"/>
    <col min="13064" max="13064" width="12.28515625" bestFit="1" customWidth="1"/>
    <col min="13307" max="13307" width="0" hidden="1" customWidth="1"/>
    <col min="13308" max="13308" width="5.7109375" customWidth="1"/>
    <col min="13309" max="13309" width="6.5703125" customWidth="1"/>
    <col min="13310" max="13310" width="40.140625" customWidth="1"/>
    <col min="13311" max="13311" width="17.140625" customWidth="1"/>
    <col min="13312" max="13312" width="15.5703125" customWidth="1"/>
    <col min="13313" max="13313" width="15.140625" customWidth="1"/>
    <col min="13314" max="13315" width="14.5703125" customWidth="1"/>
    <col min="13316" max="13316" width="15.28515625" customWidth="1"/>
    <col min="13317" max="13317" width="15.140625" customWidth="1"/>
    <col min="13318" max="13318" width="17.5703125" customWidth="1"/>
    <col min="13320" max="13320" width="12.28515625" bestFit="1" customWidth="1"/>
    <col min="13563" max="13563" width="0" hidden="1" customWidth="1"/>
    <col min="13564" max="13564" width="5.7109375" customWidth="1"/>
    <col min="13565" max="13565" width="6.5703125" customWidth="1"/>
    <col min="13566" max="13566" width="40.140625" customWidth="1"/>
    <col min="13567" max="13567" width="17.140625" customWidth="1"/>
    <col min="13568" max="13568" width="15.5703125" customWidth="1"/>
    <col min="13569" max="13569" width="15.140625" customWidth="1"/>
    <col min="13570" max="13571" width="14.5703125" customWidth="1"/>
    <col min="13572" max="13572" width="15.28515625" customWidth="1"/>
    <col min="13573" max="13573" width="15.140625" customWidth="1"/>
    <col min="13574" max="13574" width="17.5703125" customWidth="1"/>
    <col min="13576" max="13576" width="12.28515625" bestFit="1" customWidth="1"/>
    <col min="13819" max="13819" width="0" hidden="1" customWidth="1"/>
    <col min="13820" max="13820" width="5.7109375" customWidth="1"/>
    <col min="13821" max="13821" width="6.5703125" customWidth="1"/>
    <col min="13822" max="13822" width="40.140625" customWidth="1"/>
    <col min="13823" max="13823" width="17.140625" customWidth="1"/>
    <col min="13824" max="13824" width="15.5703125" customWidth="1"/>
    <col min="13825" max="13825" width="15.140625" customWidth="1"/>
    <col min="13826" max="13827" width="14.5703125" customWidth="1"/>
    <col min="13828" max="13828" width="15.28515625" customWidth="1"/>
    <col min="13829" max="13829" width="15.140625" customWidth="1"/>
    <col min="13830" max="13830" width="17.5703125" customWidth="1"/>
    <col min="13832" max="13832" width="12.28515625" bestFit="1" customWidth="1"/>
    <col min="14075" max="14075" width="0" hidden="1" customWidth="1"/>
    <col min="14076" max="14076" width="5.7109375" customWidth="1"/>
    <col min="14077" max="14077" width="6.5703125" customWidth="1"/>
    <col min="14078" max="14078" width="40.140625" customWidth="1"/>
    <col min="14079" max="14079" width="17.140625" customWidth="1"/>
    <col min="14080" max="14080" width="15.5703125" customWidth="1"/>
    <col min="14081" max="14081" width="15.140625" customWidth="1"/>
    <col min="14082" max="14083" width="14.5703125" customWidth="1"/>
    <col min="14084" max="14084" width="15.28515625" customWidth="1"/>
    <col min="14085" max="14085" width="15.140625" customWidth="1"/>
    <col min="14086" max="14086" width="17.5703125" customWidth="1"/>
    <col min="14088" max="14088" width="12.28515625" bestFit="1" customWidth="1"/>
    <col min="14331" max="14331" width="0" hidden="1" customWidth="1"/>
    <col min="14332" max="14332" width="5.7109375" customWidth="1"/>
    <col min="14333" max="14333" width="6.5703125" customWidth="1"/>
    <col min="14334" max="14334" width="40.140625" customWidth="1"/>
    <col min="14335" max="14335" width="17.140625" customWidth="1"/>
    <col min="14336" max="14336" width="15.5703125" customWidth="1"/>
    <col min="14337" max="14337" width="15.140625" customWidth="1"/>
    <col min="14338" max="14339" width="14.5703125" customWidth="1"/>
    <col min="14340" max="14340" width="15.28515625" customWidth="1"/>
    <col min="14341" max="14341" width="15.140625" customWidth="1"/>
    <col min="14342" max="14342" width="17.5703125" customWidth="1"/>
    <col min="14344" max="14344" width="12.28515625" bestFit="1" customWidth="1"/>
    <col min="14587" max="14587" width="0" hidden="1" customWidth="1"/>
    <col min="14588" max="14588" width="5.7109375" customWidth="1"/>
    <col min="14589" max="14589" width="6.5703125" customWidth="1"/>
    <col min="14590" max="14590" width="40.140625" customWidth="1"/>
    <col min="14591" max="14591" width="17.140625" customWidth="1"/>
    <col min="14592" max="14592" width="15.5703125" customWidth="1"/>
    <col min="14593" max="14593" width="15.140625" customWidth="1"/>
    <col min="14594" max="14595" width="14.5703125" customWidth="1"/>
    <col min="14596" max="14596" width="15.28515625" customWidth="1"/>
    <col min="14597" max="14597" width="15.140625" customWidth="1"/>
    <col min="14598" max="14598" width="17.5703125" customWidth="1"/>
    <col min="14600" max="14600" width="12.28515625" bestFit="1" customWidth="1"/>
    <col min="14843" max="14843" width="0" hidden="1" customWidth="1"/>
    <col min="14844" max="14844" width="5.7109375" customWidth="1"/>
    <col min="14845" max="14845" width="6.5703125" customWidth="1"/>
    <col min="14846" max="14846" width="40.140625" customWidth="1"/>
    <col min="14847" max="14847" width="17.140625" customWidth="1"/>
    <col min="14848" max="14848" width="15.5703125" customWidth="1"/>
    <col min="14849" max="14849" width="15.140625" customWidth="1"/>
    <col min="14850" max="14851" width="14.5703125" customWidth="1"/>
    <col min="14852" max="14852" width="15.28515625" customWidth="1"/>
    <col min="14853" max="14853" width="15.140625" customWidth="1"/>
    <col min="14854" max="14854" width="17.5703125" customWidth="1"/>
    <col min="14856" max="14856" width="12.28515625" bestFit="1" customWidth="1"/>
    <col min="15099" max="15099" width="0" hidden="1" customWidth="1"/>
    <col min="15100" max="15100" width="5.7109375" customWidth="1"/>
    <col min="15101" max="15101" width="6.5703125" customWidth="1"/>
    <col min="15102" max="15102" width="40.140625" customWidth="1"/>
    <col min="15103" max="15103" width="17.140625" customWidth="1"/>
    <col min="15104" max="15104" width="15.5703125" customWidth="1"/>
    <col min="15105" max="15105" width="15.140625" customWidth="1"/>
    <col min="15106" max="15107" width="14.5703125" customWidth="1"/>
    <col min="15108" max="15108" width="15.28515625" customWidth="1"/>
    <col min="15109" max="15109" width="15.140625" customWidth="1"/>
    <col min="15110" max="15110" width="17.5703125" customWidth="1"/>
    <col min="15112" max="15112" width="12.28515625" bestFit="1" customWidth="1"/>
    <col min="15355" max="15355" width="0" hidden="1" customWidth="1"/>
    <col min="15356" max="15356" width="5.7109375" customWidth="1"/>
    <col min="15357" max="15357" width="6.5703125" customWidth="1"/>
    <col min="15358" max="15358" width="40.140625" customWidth="1"/>
    <col min="15359" max="15359" width="17.140625" customWidth="1"/>
    <col min="15360" max="15360" width="15.5703125" customWidth="1"/>
    <col min="15361" max="15361" width="15.140625" customWidth="1"/>
    <col min="15362" max="15363" width="14.5703125" customWidth="1"/>
    <col min="15364" max="15364" width="15.28515625" customWidth="1"/>
    <col min="15365" max="15365" width="15.140625" customWidth="1"/>
    <col min="15366" max="15366" width="17.5703125" customWidth="1"/>
    <col min="15368" max="15368" width="12.28515625" bestFit="1" customWidth="1"/>
    <col min="15611" max="15611" width="0" hidden="1" customWidth="1"/>
    <col min="15612" max="15612" width="5.7109375" customWidth="1"/>
    <col min="15613" max="15613" width="6.5703125" customWidth="1"/>
    <col min="15614" max="15614" width="40.140625" customWidth="1"/>
    <col min="15615" max="15615" width="17.140625" customWidth="1"/>
    <col min="15616" max="15616" width="15.5703125" customWidth="1"/>
    <col min="15617" max="15617" width="15.140625" customWidth="1"/>
    <col min="15618" max="15619" width="14.5703125" customWidth="1"/>
    <col min="15620" max="15620" width="15.28515625" customWidth="1"/>
    <col min="15621" max="15621" width="15.140625" customWidth="1"/>
    <col min="15622" max="15622" width="17.5703125" customWidth="1"/>
    <col min="15624" max="15624" width="12.28515625" bestFit="1" customWidth="1"/>
    <col min="15867" max="15867" width="0" hidden="1" customWidth="1"/>
    <col min="15868" max="15868" width="5.7109375" customWidth="1"/>
    <col min="15869" max="15869" width="6.5703125" customWidth="1"/>
    <col min="15870" max="15870" width="40.140625" customWidth="1"/>
    <col min="15871" max="15871" width="17.140625" customWidth="1"/>
    <col min="15872" max="15872" width="15.5703125" customWidth="1"/>
    <col min="15873" max="15873" width="15.140625" customWidth="1"/>
    <col min="15874" max="15875" width="14.5703125" customWidth="1"/>
    <col min="15876" max="15876" width="15.28515625" customWidth="1"/>
    <col min="15877" max="15877" width="15.140625" customWidth="1"/>
    <col min="15878" max="15878" width="17.5703125" customWidth="1"/>
    <col min="15880" max="15880" width="12.28515625" bestFit="1" customWidth="1"/>
    <col min="16123" max="16123" width="0" hidden="1" customWidth="1"/>
    <col min="16124" max="16124" width="5.7109375" customWidth="1"/>
    <col min="16125" max="16125" width="6.5703125" customWidth="1"/>
    <col min="16126" max="16126" width="40.140625" customWidth="1"/>
    <col min="16127" max="16127" width="17.140625" customWidth="1"/>
    <col min="16128" max="16128" width="15.5703125" customWidth="1"/>
    <col min="16129" max="16129" width="15.140625" customWidth="1"/>
    <col min="16130" max="16131" width="14.5703125" customWidth="1"/>
    <col min="16132" max="16132" width="15.28515625" customWidth="1"/>
    <col min="16133" max="16133" width="15.140625" customWidth="1"/>
    <col min="16134" max="16134" width="17.5703125" customWidth="1"/>
    <col min="16136" max="16136" width="12.28515625" bestFit="1" customWidth="1"/>
  </cols>
  <sheetData>
    <row r="1" spans="1:12" s="158" customFormat="1" ht="18.75" customHeight="1" x14ac:dyDescent="0.2">
      <c r="A1" s="204" t="s">
        <v>131</v>
      </c>
      <c r="B1" s="204"/>
      <c r="C1" s="204"/>
      <c r="D1" s="204"/>
      <c r="E1" s="204"/>
      <c r="F1" s="204"/>
      <c r="G1" s="198"/>
      <c r="H1" s="198"/>
      <c r="I1" s="198"/>
      <c r="J1" s="198"/>
      <c r="K1" s="198"/>
    </row>
    <row r="2" spans="1:12" s="158" customFormat="1" ht="17.25" customHeight="1" x14ac:dyDescent="0.2">
      <c r="A2" s="205" t="s">
        <v>130</v>
      </c>
      <c r="B2" s="205"/>
      <c r="C2" s="205"/>
      <c r="D2" s="205"/>
      <c r="E2" s="205"/>
      <c r="F2" s="205"/>
      <c r="G2" s="198"/>
      <c r="H2" s="198"/>
      <c r="I2" s="188"/>
      <c r="J2" s="188"/>
      <c r="K2" s="188"/>
      <c r="L2" s="197"/>
    </row>
    <row r="3" spans="1:12" ht="16.5" customHeight="1" x14ac:dyDescent="0.25">
      <c r="F3" s="2" t="s">
        <v>63</v>
      </c>
    </row>
    <row r="4" spans="1:12" s="3" customFormat="1" ht="19.5" x14ac:dyDescent="0.3">
      <c r="A4" s="209" t="s">
        <v>74</v>
      </c>
      <c r="B4" s="209"/>
      <c r="C4" s="209"/>
      <c r="D4" s="209"/>
      <c r="E4" s="209"/>
      <c r="F4" s="209"/>
    </row>
    <row r="5" spans="1:12" s="3" customFormat="1" ht="19.5" x14ac:dyDescent="0.3">
      <c r="A5" s="209" t="s">
        <v>28</v>
      </c>
      <c r="B5" s="209"/>
      <c r="C5" s="209"/>
      <c r="D5" s="209"/>
      <c r="E5" s="209"/>
      <c r="F5" s="209"/>
    </row>
    <row r="6" spans="1:12" s="4" customFormat="1" ht="16.5" customHeight="1" x14ac:dyDescent="0.3">
      <c r="A6" s="210" t="str">
        <f>+TH!A6</f>
        <v xml:space="preserve">          (Kèm theo Quyết định số           /QĐ-SGTVT ngày        /        /2023 của Sở GTVT Đồng Tháp )</v>
      </c>
      <c r="B6" s="210"/>
      <c r="C6" s="210"/>
      <c r="D6" s="210"/>
      <c r="E6" s="210"/>
      <c r="F6" s="210"/>
    </row>
    <row r="7" spans="1:12" s="4" customFormat="1" ht="16.5" customHeight="1" x14ac:dyDescent="0.3">
      <c r="A7" s="211" t="s">
        <v>1</v>
      </c>
      <c r="B7" s="211"/>
      <c r="C7" s="211"/>
      <c r="D7" s="211"/>
      <c r="E7" s="211"/>
      <c r="F7" s="211"/>
    </row>
    <row r="8" spans="1:12" s="4" customFormat="1" ht="16.5" customHeight="1" x14ac:dyDescent="0.3">
      <c r="A8" s="212" t="s">
        <v>2</v>
      </c>
      <c r="B8" s="212"/>
      <c r="C8" s="212"/>
      <c r="D8" s="212"/>
      <c r="E8" s="212"/>
      <c r="F8" s="212"/>
    </row>
    <row r="9" spans="1:12" ht="21" customHeight="1" x14ac:dyDescent="0.3">
      <c r="A9" s="5"/>
      <c r="B9" s="6"/>
      <c r="C9" s="7"/>
      <c r="D9" s="8"/>
      <c r="E9" s="8"/>
      <c r="F9" s="10" t="s">
        <v>3</v>
      </c>
    </row>
    <row r="10" spans="1:12" s="11" customFormat="1" ht="20.100000000000001" customHeight="1" x14ac:dyDescent="0.25">
      <c r="A10" s="214" t="s">
        <v>4</v>
      </c>
      <c r="B10" s="213" t="s">
        <v>5</v>
      </c>
      <c r="C10" s="213" t="s">
        <v>6</v>
      </c>
      <c r="D10" s="213" t="s">
        <v>7</v>
      </c>
      <c r="E10" s="213" t="s">
        <v>8</v>
      </c>
      <c r="F10" s="213" t="s">
        <v>9</v>
      </c>
    </row>
    <row r="11" spans="1:12" s="11" customFormat="1" ht="12" customHeight="1" x14ac:dyDescent="0.25">
      <c r="A11" s="215"/>
      <c r="B11" s="213"/>
      <c r="C11" s="213"/>
      <c r="D11" s="213"/>
      <c r="E11" s="213"/>
      <c r="F11" s="213"/>
    </row>
    <row r="12" spans="1:12" s="11" customFormat="1" ht="23.25" customHeight="1" x14ac:dyDescent="0.25">
      <c r="A12" s="60" t="s">
        <v>14</v>
      </c>
      <c r="B12" s="84" t="s">
        <v>14</v>
      </c>
      <c r="C12" s="84" t="s">
        <v>15</v>
      </c>
      <c r="D12" s="84">
        <v>1</v>
      </c>
      <c r="E12" s="84">
        <v>2</v>
      </c>
      <c r="F12" s="84">
        <v>3</v>
      </c>
    </row>
    <row r="13" spans="1:12" s="11" customFormat="1" ht="20.100000000000001" customHeight="1" x14ac:dyDescent="0.3">
      <c r="A13" s="61" t="s">
        <v>16</v>
      </c>
      <c r="B13" s="85"/>
      <c r="C13" s="86"/>
      <c r="D13" s="68" t="s">
        <v>17</v>
      </c>
      <c r="E13" s="87"/>
      <c r="F13" s="87"/>
    </row>
    <row r="14" spans="1:12" s="25" customFormat="1" ht="20.100000000000001" customHeight="1" x14ac:dyDescent="0.3">
      <c r="A14" s="62"/>
      <c r="B14" s="88"/>
      <c r="C14" s="88"/>
      <c r="D14" s="23" t="s">
        <v>18</v>
      </c>
      <c r="E14" s="24">
        <f>E15</f>
        <v>5732000000</v>
      </c>
      <c r="F14" s="24">
        <f>F15</f>
        <v>5732000000</v>
      </c>
    </row>
    <row r="15" spans="1:12" s="11" customFormat="1" ht="20.100000000000001" customHeight="1" x14ac:dyDescent="0.25">
      <c r="A15" s="63"/>
      <c r="B15" s="89"/>
      <c r="C15" s="89"/>
      <c r="D15" s="28" t="s">
        <v>19</v>
      </c>
      <c r="E15" s="29">
        <f>SUM(F15:K15)</f>
        <v>5732000000</v>
      </c>
      <c r="F15" s="30">
        <v>5732000000</v>
      </c>
    </row>
    <row r="16" spans="1:12" s="25" customFormat="1" ht="20.100000000000001" customHeight="1" x14ac:dyDescent="0.3">
      <c r="A16" s="62"/>
      <c r="B16" s="88"/>
      <c r="C16" s="88"/>
      <c r="D16" s="23" t="s">
        <v>21</v>
      </c>
      <c r="E16" s="24">
        <f>E17</f>
        <v>4075000000</v>
      </c>
      <c r="F16" s="24">
        <f>F17</f>
        <v>4075000000</v>
      </c>
    </row>
    <row r="17" spans="1:8" s="11" customFormat="1" ht="20.100000000000001" customHeight="1" x14ac:dyDescent="0.25">
      <c r="A17" s="63"/>
      <c r="B17" s="89"/>
      <c r="C17" s="89"/>
      <c r="D17" s="28" t="s">
        <v>19</v>
      </c>
      <c r="E17" s="29">
        <f>SUM(F17:K17)</f>
        <v>4075000000</v>
      </c>
      <c r="F17" s="30">
        <v>4075000000</v>
      </c>
      <c r="H17" s="33"/>
    </row>
    <row r="18" spans="1:8" s="25" customFormat="1" ht="20.100000000000001" customHeight="1" x14ac:dyDescent="0.3">
      <c r="A18" s="62"/>
      <c r="B18" s="88"/>
      <c r="C18" s="88"/>
      <c r="D18" s="23" t="s">
        <v>22</v>
      </c>
      <c r="E18" s="24">
        <f>E19</f>
        <v>1657000000</v>
      </c>
      <c r="F18" s="24">
        <f>F19</f>
        <v>1657000000</v>
      </c>
    </row>
    <row r="19" spans="1:8" s="11" customFormat="1" ht="20.100000000000001" customHeight="1" x14ac:dyDescent="0.3">
      <c r="A19" s="62"/>
      <c r="B19" s="88"/>
      <c r="C19" s="89"/>
      <c r="D19" s="28" t="s">
        <v>23</v>
      </c>
      <c r="E19" s="29">
        <f>SUM(F19:K19)</f>
        <v>1657000000</v>
      </c>
      <c r="F19" s="29">
        <f t="shared" ref="F19" si="0">F15-F17</f>
        <v>1657000000</v>
      </c>
    </row>
    <row r="20" spans="1:8" s="11" customFormat="1" ht="20.100000000000001" customHeight="1" x14ac:dyDescent="0.3">
      <c r="A20" s="62" t="s">
        <v>24</v>
      </c>
      <c r="B20" s="28"/>
      <c r="C20" s="28"/>
      <c r="D20" s="88" t="s">
        <v>71</v>
      </c>
      <c r="E20" s="35"/>
      <c r="F20" s="35"/>
    </row>
    <row r="21" spans="1:8" s="11" customFormat="1" ht="20.100000000000001" customHeight="1" x14ac:dyDescent="0.3">
      <c r="A21" s="62">
        <v>1</v>
      </c>
      <c r="B21" s="28"/>
      <c r="C21" s="28"/>
      <c r="D21" s="23" t="s">
        <v>72</v>
      </c>
      <c r="E21" s="36">
        <f>E22+E26+E29</f>
        <v>82598000000</v>
      </c>
      <c r="F21" s="36">
        <f>F22+F26+F29</f>
        <v>82598000000</v>
      </c>
    </row>
    <row r="22" spans="1:8" s="11" customFormat="1" ht="20.100000000000001" customHeight="1" x14ac:dyDescent="0.3">
      <c r="A22" s="62"/>
      <c r="B22" s="88">
        <v>340</v>
      </c>
      <c r="C22" s="88">
        <v>341</v>
      </c>
      <c r="D22" s="23" t="s">
        <v>82</v>
      </c>
      <c r="E22" s="24">
        <f>E23+E25</f>
        <v>8893000000</v>
      </c>
      <c r="F22" s="24">
        <f>F23+F25</f>
        <v>8893000000</v>
      </c>
    </row>
    <row r="23" spans="1:8" s="11" customFormat="1" ht="20.100000000000001" customHeight="1" x14ac:dyDescent="0.3">
      <c r="A23" s="62"/>
      <c r="B23" s="88"/>
      <c r="C23" s="88"/>
      <c r="D23" s="28" t="s">
        <v>29</v>
      </c>
      <c r="E23" s="29">
        <f>F23</f>
        <v>5141000000</v>
      </c>
      <c r="F23" s="29">
        <v>5141000000</v>
      </c>
    </row>
    <row r="24" spans="1:8" s="11" customFormat="1" ht="33.950000000000003" customHeight="1" x14ac:dyDescent="0.3">
      <c r="A24" s="62"/>
      <c r="B24" s="88"/>
      <c r="C24" s="88"/>
      <c r="D24" s="93" t="s">
        <v>115</v>
      </c>
      <c r="E24" s="118">
        <f t="shared" ref="E24:E25" si="1">F24</f>
        <v>90000000</v>
      </c>
      <c r="F24" s="118">
        <v>90000000</v>
      </c>
    </row>
    <row r="25" spans="1:8" s="25" customFormat="1" ht="21" customHeight="1" x14ac:dyDescent="0.3">
      <c r="A25" s="64"/>
      <c r="B25" s="88"/>
      <c r="C25" s="88"/>
      <c r="D25" s="28" t="s">
        <v>26</v>
      </c>
      <c r="E25" s="29">
        <f t="shared" si="1"/>
        <v>3752000000</v>
      </c>
      <c r="F25" s="29">
        <v>3752000000</v>
      </c>
    </row>
    <row r="26" spans="1:8" s="11" customFormat="1" ht="21" customHeight="1" x14ac:dyDescent="0.25">
      <c r="A26" s="65"/>
      <c r="B26" s="90" t="s">
        <v>35</v>
      </c>
      <c r="C26" s="90" t="s">
        <v>36</v>
      </c>
      <c r="D26" s="23" t="s">
        <v>75</v>
      </c>
      <c r="E26" s="24">
        <f t="shared" ref="E26:E27" si="2">SUM(F26:K26)</f>
        <v>50000000</v>
      </c>
      <c r="F26" s="24">
        <f>F27+F28</f>
        <v>50000000</v>
      </c>
    </row>
    <row r="27" spans="1:8" s="11" customFormat="1" ht="21" customHeight="1" x14ac:dyDescent="0.25">
      <c r="A27" s="65"/>
      <c r="B27" s="88"/>
      <c r="C27" s="88"/>
      <c r="D27" s="28" t="s">
        <v>44</v>
      </c>
      <c r="E27" s="29">
        <f t="shared" si="2"/>
        <v>0</v>
      </c>
      <c r="F27" s="29"/>
    </row>
    <row r="28" spans="1:8" s="11" customFormat="1" ht="21" customHeight="1" x14ac:dyDescent="0.3">
      <c r="A28" s="66"/>
      <c r="B28" s="88"/>
      <c r="C28" s="88"/>
      <c r="D28" s="28" t="s">
        <v>42</v>
      </c>
      <c r="E28" s="29">
        <f t="shared" ref="E28" si="3">SUM(F28:K28)</f>
        <v>50000000</v>
      </c>
      <c r="F28" s="29">
        <v>50000000</v>
      </c>
    </row>
    <row r="29" spans="1:8" s="11" customFormat="1" ht="21" customHeight="1" x14ac:dyDescent="0.25">
      <c r="A29" s="65"/>
      <c r="B29" s="88">
        <v>280</v>
      </c>
      <c r="C29" s="88">
        <v>292</v>
      </c>
      <c r="D29" s="23" t="s">
        <v>34</v>
      </c>
      <c r="E29" s="24">
        <f t="shared" ref="E29:E32" si="4">F29</f>
        <v>73655000000</v>
      </c>
      <c r="F29" s="24">
        <f>F30+F31+F32</f>
        <v>73655000000</v>
      </c>
    </row>
    <row r="30" spans="1:8" s="11" customFormat="1" ht="21" customHeight="1" x14ac:dyDescent="0.25">
      <c r="A30" s="65"/>
      <c r="B30" s="88"/>
      <c r="C30" s="88"/>
      <c r="D30" s="28" t="s">
        <v>45</v>
      </c>
      <c r="E30" s="29">
        <f t="shared" si="4"/>
        <v>0</v>
      </c>
      <c r="F30" s="29"/>
    </row>
    <row r="31" spans="1:8" s="11" customFormat="1" ht="39.75" customHeight="1" x14ac:dyDescent="0.3">
      <c r="A31" s="66"/>
      <c r="B31" s="88"/>
      <c r="C31" s="88"/>
      <c r="D31" s="59" t="s">
        <v>66</v>
      </c>
      <c r="E31" s="29">
        <f t="shared" si="4"/>
        <v>25000000000</v>
      </c>
      <c r="F31" s="29">
        <v>25000000000</v>
      </c>
    </row>
    <row r="32" spans="1:8" s="11" customFormat="1" ht="47.25" customHeight="1" x14ac:dyDescent="0.3">
      <c r="A32" s="66"/>
      <c r="B32" s="88"/>
      <c r="C32" s="88"/>
      <c r="D32" s="59" t="s">
        <v>67</v>
      </c>
      <c r="E32" s="29">
        <f t="shared" si="4"/>
        <v>48655000000</v>
      </c>
      <c r="F32" s="29">
        <v>48655000000</v>
      </c>
    </row>
    <row r="33" spans="2:6" ht="15.75" x14ac:dyDescent="0.25">
      <c r="B33" s="91"/>
      <c r="C33" s="91"/>
      <c r="D33" s="54"/>
      <c r="E33" s="92"/>
      <c r="F33" s="55"/>
    </row>
    <row r="34" spans="2:6" ht="20.25" customHeight="1" x14ac:dyDescent="0.25">
      <c r="B34" s="69" t="s">
        <v>27</v>
      </c>
      <c r="C34" s="56" t="s">
        <v>48</v>
      </c>
      <c r="D34" s="116"/>
      <c r="E34" s="70">
        <f>E35+E52+E54</f>
        <v>77457000000</v>
      </c>
      <c r="F34" s="70"/>
    </row>
    <row r="35" spans="2:6" ht="15.75" x14ac:dyDescent="0.25">
      <c r="B35" s="116"/>
      <c r="C35" s="94" t="s">
        <v>85</v>
      </c>
      <c r="D35" s="56" t="s">
        <v>83</v>
      </c>
      <c r="E35" s="70">
        <f>SUM(E36:E40)</f>
        <v>3752000000</v>
      </c>
      <c r="F35" s="70"/>
    </row>
    <row r="36" spans="2:6" ht="34.5" customHeight="1" x14ac:dyDescent="0.25">
      <c r="B36" s="116"/>
      <c r="C36" s="123" t="s">
        <v>84</v>
      </c>
      <c r="D36" s="157" t="s">
        <v>94</v>
      </c>
      <c r="E36" s="131">
        <v>72000000</v>
      </c>
      <c r="F36" s="125"/>
    </row>
    <row r="37" spans="2:6" ht="18.600000000000001" customHeight="1" x14ac:dyDescent="0.25">
      <c r="B37" s="116"/>
      <c r="C37" s="123" t="s">
        <v>84</v>
      </c>
      <c r="D37" s="126" t="s">
        <v>95</v>
      </c>
      <c r="E37" s="127">
        <v>120000000</v>
      </c>
      <c r="F37" s="125"/>
    </row>
    <row r="38" spans="2:6" s="95" customFormat="1" ht="36.950000000000003" customHeight="1" x14ac:dyDescent="0.25">
      <c r="B38" s="128"/>
      <c r="C38" s="123" t="s">
        <v>84</v>
      </c>
      <c r="D38" s="129" t="s">
        <v>96</v>
      </c>
      <c r="E38" s="127">
        <v>460000000</v>
      </c>
      <c r="F38" s="125"/>
    </row>
    <row r="39" spans="2:6" s="76" customFormat="1" ht="18.600000000000001" customHeight="1" x14ac:dyDescent="0.25">
      <c r="B39" s="116"/>
      <c r="C39" s="130" t="s">
        <v>49</v>
      </c>
      <c r="D39" s="126" t="s">
        <v>97</v>
      </c>
      <c r="E39" s="127">
        <v>900000000</v>
      </c>
      <c r="F39" s="125"/>
    </row>
    <row r="40" spans="2:6" ht="36" customHeight="1" x14ac:dyDescent="0.25">
      <c r="B40" s="116"/>
      <c r="C40" s="130" t="s">
        <v>49</v>
      </c>
      <c r="D40" s="124" t="s">
        <v>98</v>
      </c>
      <c r="E40" s="131">
        <f>SUM(E41:E51)</f>
        <v>2200000000</v>
      </c>
      <c r="F40" s="125"/>
    </row>
    <row r="41" spans="2:6" s="145" customFormat="1" ht="35.450000000000003" customHeight="1" x14ac:dyDescent="0.25">
      <c r="B41" s="149"/>
      <c r="C41" s="150"/>
      <c r="D41" s="151" t="s">
        <v>99</v>
      </c>
      <c r="E41" s="152">
        <v>30000000</v>
      </c>
      <c r="F41" s="153"/>
    </row>
    <row r="42" spans="2:6" s="145" customFormat="1" ht="18.600000000000001" customHeight="1" x14ac:dyDescent="0.25">
      <c r="B42" s="149"/>
      <c r="C42" s="150"/>
      <c r="D42" s="151" t="s">
        <v>100</v>
      </c>
      <c r="E42" s="152">
        <v>30000000</v>
      </c>
      <c r="F42" s="153"/>
    </row>
    <row r="43" spans="2:6" s="145" customFormat="1" ht="18.600000000000001" customHeight="1" x14ac:dyDescent="0.25">
      <c r="B43" s="149"/>
      <c r="C43" s="150"/>
      <c r="D43" s="151" t="s">
        <v>101</v>
      </c>
      <c r="E43" s="152">
        <v>55000000</v>
      </c>
      <c r="F43" s="153"/>
    </row>
    <row r="44" spans="2:6" s="145" customFormat="1" ht="18.600000000000001" customHeight="1" x14ac:dyDescent="0.25">
      <c r="B44" s="149"/>
      <c r="C44" s="150"/>
      <c r="D44" s="151" t="s">
        <v>102</v>
      </c>
      <c r="E44" s="152">
        <v>40000000</v>
      </c>
      <c r="F44" s="153"/>
    </row>
    <row r="45" spans="2:6" s="145" customFormat="1" ht="18.600000000000001" customHeight="1" x14ac:dyDescent="0.25">
      <c r="B45" s="149"/>
      <c r="C45" s="150"/>
      <c r="D45" s="151" t="s">
        <v>103</v>
      </c>
      <c r="E45" s="152">
        <v>0</v>
      </c>
      <c r="F45" s="153"/>
    </row>
    <row r="46" spans="2:6" s="145" customFormat="1" ht="18.600000000000001" customHeight="1" x14ac:dyDescent="0.25">
      <c r="B46" s="149"/>
      <c r="C46" s="150"/>
      <c r="D46" s="151" t="s">
        <v>104</v>
      </c>
      <c r="E46" s="152">
        <v>30000000</v>
      </c>
      <c r="F46" s="153"/>
    </row>
    <row r="47" spans="2:6" s="145" customFormat="1" ht="18.600000000000001" customHeight="1" x14ac:dyDescent="0.25">
      <c r="B47" s="149"/>
      <c r="C47" s="150"/>
      <c r="D47" s="151" t="s">
        <v>105</v>
      </c>
      <c r="E47" s="152">
        <v>20000000</v>
      </c>
      <c r="F47" s="153"/>
    </row>
    <row r="48" spans="2:6" s="145" customFormat="1" ht="18.600000000000001" customHeight="1" x14ac:dyDescent="0.25">
      <c r="B48" s="149"/>
      <c r="C48" s="150"/>
      <c r="D48" s="151" t="s">
        <v>106</v>
      </c>
      <c r="E48" s="152">
        <v>40000000</v>
      </c>
      <c r="F48" s="153"/>
    </row>
    <row r="49" spans="2:6" s="145" customFormat="1" ht="32.1" customHeight="1" x14ac:dyDescent="0.25">
      <c r="B49" s="149"/>
      <c r="C49" s="150"/>
      <c r="D49" s="151" t="s">
        <v>107</v>
      </c>
      <c r="E49" s="152">
        <v>110000000</v>
      </c>
      <c r="F49" s="153"/>
    </row>
    <row r="50" spans="2:6" s="145" customFormat="1" ht="34.5" customHeight="1" x14ac:dyDescent="0.25">
      <c r="B50" s="149"/>
      <c r="C50" s="150"/>
      <c r="D50" s="151" t="s">
        <v>108</v>
      </c>
      <c r="E50" s="152">
        <v>1762000000</v>
      </c>
      <c r="F50" s="153"/>
    </row>
    <row r="51" spans="2:6" s="145" customFormat="1" ht="18.600000000000001" customHeight="1" x14ac:dyDescent="0.25">
      <c r="B51" s="149"/>
      <c r="C51" s="150"/>
      <c r="D51" s="154" t="s">
        <v>109</v>
      </c>
      <c r="E51" s="152">
        <f>23000000+60000000</f>
        <v>83000000</v>
      </c>
      <c r="F51" s="153"/>
    </row>
    <row r="52" spans="2:6" s="95" customFormat="1" ht="16.5" customHeight="1" x14ac:dyDescent="0.25">
      <c r="B52" s="128"/>
      <c r="C52" s="132" t="s">
        <v>85</v>
      </c>
      <c r="D52" s="133" t="s">
        <v>86</v>
      </c>
      <c r="E52" s="134">
        <f>E53</f>
        <v>50000000</v>
      </c>
      <c r="F52" s="133"/>
    </row>
    <row r="53" spans="2:6" ht="21" customHeight="1" x14ac:dyDescent="0.25">
      <c r="B53" s="116"/>
      <c r="C53" s="135" t="s">
        <v>49</v>
      </c>
      <c r="D53" s="136" t="s">
        <v>87</v>
      </c>
      <c r="E53" s="47">
        <v>50000000</v>
      </c>
      <c r="F53" s="117"/>
    </row>
    <row r="54" spans="2:6" s="95" customFormat="1" ht="18" customHeight="1" x14ac:dyDescent="0.25">
      <c r="B54" s="128"/>
      <c r="C54" s="132" t="s">
        <v>85</v>
      </c>
      <c r="D54" s="133" t="s">
        <v>47</v>
      </c>
      <c r="E54" s="134">
        <f>E55</f>
        <v>73655000000</v>
      </c>
      <c r="F54" s="133"/>
    </row>
    <row r="55" spans="2:6" ht="63" x14ac:dyDescent="0.25">
      <c r="B55" s="116"/>
      <c r="C55" s="156" t="s">
        <v>49</v>
      </c>
      <c r="D55" s="136" t="s">
        <v>114</v>
      </c>
      <c r="E55" s="155">
        <v>73655000000</v>
      </c>
      <c r="F55" s="116"/>
    </row>
    <row r="56" spans="2:6" ht="15.75" x14ac:dyDescent="0.25">
      <c r="B56" s="116"/>
      <c r="C56" s="116"/>
      <c r="D56" s="116"/>
      <c r="E56" s="116"/>
      <c r="F56" s="116"/>
    </row>
  </sheetData>
  <mergeCells count="13">
    <mergeCell ref="A1:F1"/>
    <mergeCell ref="A2:F2"/>
    <mergeCell ref="F10:F11"/>
    <mergeCell ref="A4:F4"/>
    <mergeCell ref="A5:F5"/>
    <mergeCell ref="A6:F6"/>
    <mergeCell ref="A7:F7"/>
    <mergeCell ref="A8:F8"/>
    <mergeCell ref="A10:A11"/>
    <mergeCell ref="B10:B11"/>
    <mergeCell ref="C10:C11"/>
    <mergeCell ref="D10:D11"/>
    <mergeCell ref="E10:E11"/>
  </mergeCells>
  <pageMargins left="0.59" right="0.22" top="0.43" bottom="0.34" header="0.3" footer="0.2"/>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topLeftCell="B30" workbookViewId="0">
      <selection sqref="A1:F1"/>
    </sheetView>
  </sheetViews>
  <sheetFormatPr defaultRowHeight="15" x14ac:dyDescent="0.25"/>
  <cols>
    <col min="1" max="1" width="4.7109375" hidden="1" customWidth="1"/>
    <col min="2" max="2" width="8.7109375" customWidth="1"/>
    <col min="3" max="3" width="9" customWidth="1"/>
    <col min="4" max="4" width="40.140625" customWidth="1"/>
    <col min="5" max="5" width="20.85546875" customWidth="1"/>
    <col min="6" max="6" width="18.42578125" customWidth="1"/>
    <col min="8" max="8" width="15.42578125" customWidth="1"/>
    <col min="251" max="251" width="0" hidden="1" customWidth="1"/>
    <col min="252" max="252" width="5.7109375" customWidth="1"/>
    <col min="253" max="253" width="6.5703125" customWidth="1"/>
    <col min="254" max="254" width="40.140625" customWidth="1"/>
    <col min="255" max="255" width="17.140625" customWidth="1"/>
    <col min="256" max="256" width="15.5703125" customWidth="1"/>
    <col min="257" max="257" width="15.140625" customWidth="1"/>
    <col min="258" max="259" width="14.5703125" customWidth="1"/>
    <col min="260" max="260" width="15.28515625" customWidth="1"/>
    <col min="261" max="261" width="15.140625" customWidth="1"/>
    <col min="262" max="262" width="17.5703125" customWidth="1"/>
    <col min="264" max="264" width="12.28515625" bestFit="1" customWidth="1"/>
    <col min="507" max="507" width="0" hidden="1" customWidth="1"/>
    <col min="508" max="508" width="5.7109375" customWidth="1"/>
    <col min="509" max="509" width="6.5703125" customWidth="1"/>
    <col min="510" max="510" width="40.140625" customWidth="1"/>
    <col min="511" max="511" width="17.140625" customWidth="1"/>
    <col min="512" max="512" width="15.5703125" customWidth="1"/>
    <col min="513" max="513" width="15.140625" customWidth="1"/>
    <col min="514" max="515" width="14.5703125" customWidth="1"/>
    <col min="516" max="516" width="15.28515625" customWidth="1"/>
    <col min="517" max="517" width="15.140625" customWidth="1"/>
    <col min="518" max="518" width="17.5703125" customWidth="1"/>
    <col min="520" max="520" width="12.28515625" bestFit="1" customWidth="1"/>
    <col min="763" max="763" width="0" hidden="1" customWidth="1"/>
    <col min="764" max="764" width="5.7109375" customWidth="1"/>
    <col min="765" max="765" width="6.5703125" customWidth="1"/>
    <col min="766" max="766" width="40.140625" customWidth="1"/>
    <col min="767" max="767" width="17.140625" customWidth="1"/>
    <col min="768" max="768" width="15.5703125" customWidth="1"/>
    <col min="769" max="769" width="15.140625" customWidth="1"/>
    <col min="770" max="771" width="14.5703125" customWidth="1"/>
    <col min="772" max="772" width="15.28515625" customWidth="1"/>
    <col min="773" max="773" width="15.140625" customWidth="1"/>
    <col min="774" max="774" width="17.5703125" customWidth="1"/>
    <col min="776" max="776" width="12.28515625" bestFit="1" customWidth="1"/>
    <col min="1019" max="1019" width="0" hidden="1" customWidth="1"/>
    <col min="1020" max="1020" width="5.7109375" customWidth="1"/>
    <col min="1021" max="1021" width="6.5703125" customWidth="1"/>
    <col min="1022" max="1022" width="40.140625" customWidth="1"/>
    <col min="1023" max="1023" width="17.140625" customWidth="1"/>
    <col min="1024" max="1024" width="15.5703125" customWidth="1"/>
    <col min="1025" max="1025" width="15.140625" customWidth="1"/>
    <col min="1026" max="1027" width="14.5703125" customWidth="1"/>
    <col min="1028" max="1028" width="15.28515625" customWidth="1"/>
    <col min="1029" max="1029" width="15.140625" customWidth="1"/>
    <col min="1030" max="1030" width="17.5703125" customWidth="1"/>
    <col min="1032" max="1032" width="12.28515625" bestFit="1" customWidth="1"/>
    <col min="1275" max="1275" width="0" hidden="1" customWidth="1"/>
    <col min="1276" max="1276" width="5.7109375" customWidth="1"/>
    <col min="1277" max="1277" width="6.5703125" customWidth="1"/>
    <col min="1278" max="1278" width="40.140625" customWidth="1"/>
    <col min="1279" max="1279" width="17.140625" customWidth="1"/>
    <col min="1280" max="1280" width="15.5703125" customWidth="1"/>
    <col min="1281" max="1281" width="15.140625" customWidth="1"/>
    <col min="1282" max="1283" width="14.5703125" customWidth="1"/>
    <col min="1284" max="1284" width="15.28515625" customWidth="1"/>
    <col min="1285" max="1285" width="15.140625" customWidth="1"/>
    <col min="1286" max="1286" width="17.5703125" customWidth="1"/>
    <col min="1288" max="1288" width="12.28515625" bestFit="1" customWidth="1"/>
    <col min="1531" max="1531" width="0" hidden="1" customWidth="1"/>
    <col min="1532" max="1532" width="5.7109375" customWidth="1"/>
    <col min="1533" max="1533" width="6.5703125" customWidth="1"/>
    <col min="1534" max="1534" width="40.140625" customWidth="1"/>
    <col min="1535" max="1535" width="17.140625" customWidth="1"/>
    <col min="1536" max="1536" width="15.5703125" customWidth="1"/>
    <col min="1537" max="1537" width="15.140625" customWidth="1"/>
    <col min="1538" max="1539" width="14.5703125" customWidth="1"/>
    <col min="1540" max="1540" width="15.28515625" customWidth="1"/>
    <col min="1541" max="1541" width="15.140625" customWidth="1"/>
    <col min="1542" max="1542" width="17.5703125" customWidth="1"/>
    <col min="1544" max="1544" width="12.28515625" bestFit="1" customWidth="1"/>
    <col min="1787" max="1787" width="0" hidden="1" customWidth="1"/>
    <col min="1788" max="1788" width="5.7109375" customWidth="1"/>
    <col min="1789" max="1789" width="6.5703125" customWidth="1"/>
    <col min="1790" max="1790" width="40.140625" customWidth="1"/>
    <col min="1791" max="1791" width="17.140625" customWidth="1"/>
    <col min="1792" max="1792" width="15.5703125" customWidth="1"/>
    <col min="1793" max="1793" width="15.140625" customWidth="1"/>
    <col min="1794" max="1795" width="14.5703125" customWidth="1"/>
    <col min="1796" max="1796" width="15.28515625" customWidth="1"/>
    <col min="1797" max="1797" width="15.140625" customWidth="1"/>
    <col min="1798" max="1798" width="17.5703125" customWidth="1"/>
    <col min="1800" max="1800" width="12.28515625" bestFit="1" customWidth="1"/>
    <col min="2043" max="2043" width="0" hidden="1" customWidth="1"/>
    <col min="2044" max="2044" width="5.7109375" customWidth="1"/>
    <col min="2045" max="2045" width="6.5703125" customWidth="1"/>
    <col min="2046" max="2046" width="40.140625" customWidth="1"/>
    <col min="2047" max="2047" width="17.140625" customWidth="1"/>
    <col min="2048" max="2048" width="15.5703125" customWidth="1"/>
    <col min="2049" max="2049" width="15.140625" customWidth="1"/>
    <col min="2050" max="2051" width="14.5703125" customWidth="1"/>
    <col min="2052" max="2052" width="15.28515625" customWidth="1"/>
    <col min="2053" max="2053" width="15.140625" customWidth="1"/>
    <col min="2054" max="2054" width="17.5703125" customWidth="1"/>
    <col min="2056" max="2056" width="12.28515625" bestFit="1" customWidth="1"/>
    <col min="2299" max="2299" width="0" hidden="1" customWidth="1"/>
    <col min="2300" max="2300" width="5.7109375" customWidth="1"/>
    <col min="2301" max="2301" width="6.5703125" customWidth="1"/>
    <col min="2302" max="2302" width="40.140625" customWidth="1"/>
    <col min="2303" max="2303" width="17.140625" customWidth="1"/>
    <col min="2304" max="2304" width="15.5703125" customWidth="1"/>
    <col min="2305" max="2305" width="15.140625" customWidth="1"/>
    <col min="2306" max="2307" width="14.5703125" customWidth="1"/>
    <col min="2308" max="2308" width="15.28515625" customWidth="1"/>
    <col min="2309" max="2309" width="15.140625" customWidth="1"/>
    <col min="2310" max="2310" width="17.5703125" customWidth="1"/>
    <col min="2312" max="2312" width="12.28515625" bestFit="1" customWidth="1"/>
    <col min="2555" max="2555" width="0" hidden="1" customWidth="1"/>
    <col min="2556" max="2556" width="5.7109375" customWidth="1"/>
    <col min="2557" max="2557" width="6.5703125" customWidth="1"/>
    <col min="2558" max="2558" width="40.140625" customWidth="1"/>
    <col min="2559" max="2559" width="17.140625" customWidth="1"/>
    <col min="2560" max="2560" width="15.5703125" customWidth="1"/>
    <col min="2561" max="2561" width="15.140625" customWidth="1"/>
    <col min="2562" max="2563" width="14.5703125" customWidth="1"/>
    <col min="2564" max="2564" width="15.28515625" customWidth="1"/>
    <col min="2565" max="2565" width="15.140625" customWidth="1"/>
    <col min="2566" max="2566" width="17.5703125" customWidth="1"/>
    <col min="2568" max="2568" width="12.28515625" bestFit="1" customWidth="1"/>
    <col min="2811" max="2811" width="0" hidden="1" customWidth="1"/>
    <col min="2812" max="2812" width="5.7109375" customWidth="1"/>
    <col min="2813" max="2813" width="6.5703125" customWidth="1"/>
    <col min="2814" max="2814" width="40.140625" customWidth="1"/>
    <col min="2815" max="2815" width="17.140625" customWidth="1"/>
    <col min="2816" max="2816" width="15.5703125" customWidth="1"/>
    <col min="2817" max="2817" width="15.140625" customWidth="1"/>
    <col min="2818" max="2819" width="14.5703125" customWidth="1"/>
    <col min="2820" max="2820" width="15.28515625" customWidth="1"/>
    <col min="2821" max="2821" width="15.140625" customWidth="1"/>
    <col min="2822" max="2822" width="17.5703125" customWidth="1"/>
    <col min="2824" max="2824" width="12.28515625" bestFit="1" customWidth="1"/>
    <col min="3067" max="3067" width="0" hidden="1" customWidth="1"/>
    <col min="3068" max="3068" width="5.7109375" customWidth="1"/>
    <col min="3069" max="3069" width="6.5703125" customWidth="1"/>
    <col min="3070" max="3070" width="40.140625" customWidth="1"/>
    <col min="3071" max="3071" width="17.140625" customWidth="1"/>
    <col min="3072" max="3072" width="15.5703125" customWidth="1"/>
    <col min="3073" max="3073" width="15.140625" customWidth="1"/>
    <col min="3074" max="3075" width="14.5703125" customWidth="1"/>
    <col min="3076" max="3076" width="15.28515625" customWidth="1"/>
    <col min="3077" max="3077" width="15.140625" customWidth="1"/>
    <col min="3078" max="3078" width="17.5703125" customWidth="1"/>
    <col min="3080" max="3080" width="12.28515625" bestFit="1" customWidth="1"/>
    <col min="3323" max="3323" width="0" hidden="1" customWidth="1"/>
    <col min="3324" max="3324" width="5.7109375" customWidth="1"/>
    <col min="3325" max="3325" width="6.5703125" customWidth="1"/>
    <col min="3326" max="3326" width="40.140625" customWidth="1"/>
    <col min="3327" max="3327" width="17.140625" customWidth="1"/>
    <col min="3328" max="3328" width="15.5703125" customWidth="1"/>
    <col min="3329" max="3329" width="15.140625" customWidth="1"/>
    <col min="3330" max="3331" width="14.5703125" customWidth="1"/>
    <col min="3332" max="3332" width="15.28515625" customWidth="1"/>
    <col min="3333" max="3333" width="15.140625" customWidth="1"/>
    <col min="3334" max="3334" width="17.5703125" customWidth="1"/>
    <col min="3336" max="3336" width="12.28515625" bestFit="1" customWidth="1"/>
    <col min="3579" max="3579" width="0" hidden="1" customWidth="1"/>
    <col min="3580" max="3580" width="5.7109375" customWidth="1"/>
    <col min="3581" max="3581" width="6.5703125" customWidth="1"/>
    <col min="3582" max="3582" width="40.140625" customWidth="1"/>
    <col min="3583" max="3583" width="17.140625" customWidth="1"/>
    <col min="3584" max="3584" width="15.5703125" customWidth="1"/>
    <col min="3585" max="3585" width="15.140625" customWidth="1"/>
    <col min="3586" max="3587" width="14.5703125" customWidth="1"/>
    <col min="3588" max="3588" width="15.28515625" customWidth="1"/>
    <col min="3589" max="3589" width="15.140625" customWidth="1"/>
    <col min="3590" max="3590" width="17.5703125" customWidth="1"/>
    <col min="3592" max="3592" width="12.28515625" bestFit="1" customWidth="1"/>
    <col min="3835" max="3835" width="0" hidden="1" customWidth="1"/>
    <col min="3836" max="3836" width="5.7109375" customWidth="1"/>
    <col min="3837" max="3837" width="6.5703125" customWidth="1"/>
    <col min="3838" max="3838" width="40.140625" customWidth="1"/>
    <col min="3839" max="3839" width="17.140625" customWidth="1"/>
    <col min="3840" max="3840" width="15.5703125" customWidth="1"/>
    <col min="3841" max="3841" width="15.140625" customWidth="1"/>
    <col min="3842" max="3843" width="14.5703125" customWidth="1"/>
    <col min="3844" max="3844" width="15.28515625" customWidth="1"/>
    <col min="3845" max="3845" width="15.140625" customWidth="1"/>
    <col min="3846" max="3846" width="17.5703125" customWidth="1"/>
    <col min="3848" max="3848" width="12.28515625" bestFit="1" customWidth="1"/>
    <col min="4091" max="4091" width="0" hidden="1" customWidth="1"/>
    <col min="4092" max="4092" width="5.7109375" customWidth="1"/>
    <col min="4093" max="4093" width="6.5703125" customWidth="1"/>
    <col min="4094" max="4094" width="40.140625" customWidth="1"/>
    <col min="4095" max="4095" width="17.140625" customWidth="1"/>
    <col min="4096" max="4096" width="15.5703125" customWidth="1"/>
    <col min="4097" max="4097" width="15.140625" customWidth="1"/>
    <col min="4098" max="4099" width="14.5703125" customWidth="1"/>
    <col min="4100" max="4100" width="15.28515625" customWidth="1"/>
    <col min="4101" max="4101" width="15.140625" customWidth="1"/>
    <col min="4102" max="4102" width="17.5703125" customWidth="1"/>
    <col min="4104" max="4104" width="12.28515625" bestFit="1" customWidth="1"/>
    <col min="4347" max="4347" width="0" hidden="1" customWidth="1"/>
    <col min="4348" max="4348" width="5.7109375" customWidth="1"/>
    <col min="4349" max="4349" width="6.5703125" customWidth="1"/>
    <col min="4350" max="4350" width="40.140625" customWidth="1"/>
    <col min="4351" max="4351" width="17.140625" customWidth="1"/>
    <col min="4352" max="4352" width="15.5703125" customWidth="1"/>
    <col min="4353" max="4353" width="15.140625" customWidth="1"/>
    <col min="4354" max="4355" width="14.5703125" customWidth="1"/>
    <col min="4356" max="4356" width="15.28515625" customWidth="1"/>
    <col min="4357" max="4357" width="15.140625" customWidth="1"/>
    <col min="4358" max="4358" width="17.5703125" customWidth="1"/>
    <col min="4360" max="4360" width="12.28515625" bestFit="1" customWidth="1"/>
    <col min="4603" max="4603" width="0" hidden="1" customWidth="1"/>
    <col min="4604" max="4604" width="5.7109375" customWidth="1"/>
    <col min="4605" max="4605" width="6.5703125" customWidth="1"/>
    <col min="4606" max="4606" width="40.140625" customWidth="1"/>
    <col min="4607" max="4607" width="17.140625" customWidth="1"/>
    <col min="4608" max="4608" width="15.5703125" customWidth="1"/>
    <col min="4609" max="4609" width="15.140625" customWidth="1"/>
    <col min="4610" max="4611" width="14.5703125" customWidth="1"/>
    <col min="4612" max="4612" width="15.28515625" customWidth="1"/>
    <col min="4613" max="4613" width="15.140625" customWidth="1"/>
    <col min="4614" max="4614" width="17.5703125" customWidth="1"/>
    <col min="4616" max="4616" width="12.28515625" bestFit="1" customWidth="1"/>
    <col min="4859" max="4859" width="0" hidden="1" customWidth="1"/>
    <col min="4860" max="4860" width="5.7109375" customWidth="1"/>
    <col min="4861" max="4861" width="6.5703125" customWidth="1"/>
    <col min="4862" max="4862" width="40.140625" customWidth="1"/>
    <col min="4863" max="4863" width="17.140625" customWidth="1"/>
    <col min="4864" max="4864" width="15.5703125" customWidth="1"/>
    <col min="4865" max="4865" width="15.140625" customWidth="1"/>
    <col min="4866" max="4867" width="14.5703125" customWidth="1"/>
    <col min="4868" max="4868" width="15.28515625" customWidth="1"/>
    <col min="4869" max="4869" width="15.140625" customWidth="1"/>
    <col min="4870" max="4870" width="17.5703125" customWidth="1"/>
    <col min="4872" max="4872" width="12.28515625" bestFit="1" customWidth="1"/>
    <col min="5115" max="5115" width="0" hidden="1" customWidth="1"/>
    <col min="5116" max="5116" width="5.7109375" customWidth="1"/>
    <col min="5117" max="5117" width="6.5703125" customWidth="1"/>
    <col min="5118" max="5118" width="40.140625" customWidth="1"/>
    <col min="5119" max="5119" width="17.140625" customWidth="1"/>
    <col min="5120" max="5120" width="15.5703125" customWidth="1"/>
    <col min="5121" max="5121" width="15.140625" customWidth="1"/>
    <col min="5122" max="5123" width="14.5703125" customWidth="1"/>
    <col min="5124" max="5124" width="15.28515625" customWidth="1"/>
    <col min="5125" max="5125" width="15.140625" customWidth="1"/>
    <col min="5126" max="5126" width="17.5703125" customWidth="1"/>
    <col min="5128" max="5128" width="12.28515625" bestFit="1" customWidth="1"/>
    <col min="5371" max="5371" width="0" hidden="1" customWidth="1"/>
    <col min="5372" max="5372" width="5.7109375" customWidth="1"/>
    <col min="5373" max="5373" width="6.5703125" customWidth="1"/>
    <col min="5374" max="5374" width="40.140625" customWidth="1"/>
    <col min="5375" max="5375" width="17.140625" customWidth="1"/>
    <col min="5376" max="5376" width="15.5703125" customWidth="1"/>
    <col min="5377" max="5377" width="15.140625" customWidth="1"/>
    <col min="5378" max="5379" width="14.5703125" customWidth="1"/>
    <col min="5380" max="5380" width="15.28515625" customWidth="1"/>
    <col min="5381" max="5381" width="15.140625" customWidth="1"/>
    <col min="5382" max="5382" width="17.5703125" customWidth="1"/>
    <col min="5384" max="5384" width="12.28515625" bestFit="1" customWidth="1"/>
    <col min="5627" max="5627" width="0" hidden="1" customWidth="1"/>
    <col min="5628" max="5628" width="5.7109375" customWidth="1"/>
    <col min="5629" max="5629" width="6.5703125" customWidth="1"/>
    <col min="5630" max="5630" width="40.140625" customWidth="1"/>
    <col min="5631" max="5631" width="17.140625" customWidth="1"/>
    <col min="5632" max="5632" width="15.5703125" customWidth="1"/>
    <col min="5633" max="5633" width="15.140625" customWidth="1"/>
    <col min="5634" max="5635" width="14.5703125" customWidth="1"/>
    <col min="5636" max="5636" width="15.28515625" customWidth="1"/>
    <col min="5637" max="5637" width="15.140625" customWidth="1"/>
    <col min="5638" max="5638" width="17.5703125" customWidth="1"/>
    <col min="5640" max="5640" width="12.28515625" bestFit="1" customWidth="1"/>
    <col min="5883" max="5883" width="0" hidden="1" customWidth="1"/>
    <col min="5884" max="5884" width="5.7109375" customWidth="1"/>
    <col min="5885" max="5885" width="6.5703125" customWidth="1"/>
    <col min="5886" max="5886" width="40.140625" customWidth="1"/>
    <col min="5887" max="5887" width="17.140625" customWidth="1"/>
    <col min="5888" max="5888" width="15.5703125" customWidth="1"/>
    <col min="5889" max="5889" width="15.140625" customWidth="1"/>
    <col min="5890" max="5891" width="14.5703125" customWidth="1"/>
    <col min="5892" max="5892" width="15.28515625" customWidth="1"/>
    <col min="5893" max="5893" width="15.140625" customWidth="1"/>
    <col min="5894" max="5894" width="17.5703125" customWidth="1"/>
    <col min="5896" max="5896" width="12.28515625" bestFit="1" customWidth="1"/>
    <col min="6139" max="6139" width="0" hidden="1" customWidth="1"/>
    <col min="6140" max="6140" width="5.7109375" customWidth="1"/>
    <col min="6141" max="6141" width="6.5703125" customWidth="1"/>
    <col min="6142" max="6142" width="40.140625" customWidth="1"/>
    <col min="6143" max="6143" width="17.140625" customWidth="1"/>
    <col min="6144" max="6144" width="15.5703125" customWidth="1"/>
    <col min="6145" max="6145" width="15.140625" customWidth="1"/>
    <col min="6146" max="6147" width="14.5703125" customWidth="1"/>
    <col min="6148" max="6148" width="15.28515625" customWidth="1"/>
    <col min="6149" max="6149" width="15.140625" customWidth="1"/>
    <col min="6150" max="6150" width="17.5703125" customWidth="1"/>
    <col min="6152" max="6152" width="12.28515625" bestFit="1" customWidth="1"/>
    <col min="6395" max="6395" width="0" hidden="1" customWidth="1"/>
    <col min="6396" max="6396" width="5.7109375" customWidth="1"/>
    <col min="6397" max="6397" width="6.5703125" customWidth="1"/>
    <col min="6398" max="6398" width="40.140625" customWidth="1"/>
    <col min="6399" max="6399" width="17.140625" customWidth="1"/>
    <col min="6400" max="6400" width="15.5703125" customWidth="1"/>
    <col min="6401" max="6401" width="15.140625" customWidth="1"/>
    <col min="6402" max="6403" width="14.5703125" customWidth="1"/>
    <col min="6404" max="6404" width="15.28515625" customWidth="1"/>
    <col min="6405" max="6405" width="15.140625" customWidth="1"/>
    <col min="6406" max="6406" width="17.5703125" customWidth="1"/>
    <col min="6408" max="6408" width="12.28515625" bestFit="1" customWidth="1"/>
    <col min="6651" max="6651" width="0" hidden="1" customWidth="1"/>
    <col min="6652" max="6652" width="5.7109375" customWidth="1"/>
    <col min="6653" max="6653" width="6.5703125" customWidth="1"/>
    <col min="6654" max="6654" width="40.140625" customWidth="1"/>
    <col min="6655" max="6655" width="17.140625" customWidth="1"/>
    <col min="6656" max="6656" width="15.5703125" customWidth="1"/>
    <col min="6657" max="6657" width="15.140625" customWidth="1"/>
    <col min="6658" max="6659" width="14.5703125" customWidth="1"/>
    <col min="6660" max="6660" width="15.28515625" customWidth="1"/>
    <col min="6661" max="6661" width="15.140625" customWidth="1"/>
    <col min="6662" max="6662" width="17.5703125" customWidth="1"/>
    <col min="6664" max="6664" width="12.28515625" bestFit="1" customWidth="1"/>
    <col min="6907" max="6907" width="0" hidden="1" customWidth="1"/>
    <col min="6908" max="6908" width="5.7109375" customWidth="1"/>
    <col min="6909" max="6909" width="6.5703125" customWidth="1"/>
    <col min="6910" max="6910" width="40.140625" customWidth="1"/>
    <col min="6911" max="6911" width="17.140625" customWidth="1"/>
    <col min="6912" max="6912" width="15.5703125" customWidth="1"/>
    <col min="6913" max="6913" width="15.140625" customWidth="1"/>
    <col min="6914" max="6915" width="14.5703125" customWidth="1"/>
    <col min="6916" max="6916" width="15.28515625" customWidth="1"/>
    <col min="6917" max="6917" width="15.140625" customWidth="1"/>
    <col min="6918" max="6918" width="17.5703125" customWidth="1"/>
    <col min="6920" max="6920" width="12.28515625" bestFit="1" customWidth="1"/>
    <col min="7163" max="7163" width="0" hidden="1" customWidth="1"/>
    <col min="7164" max="7164" width="5.7109375" customWidth="1"/>
    <col min="7165" max="7165" width="6.5703125" customWidth="1"/>
    <col min="7166" max="7166" width="40.140625" customWidth="1"/>
    <col min="7167" max="7167" width="17.140625" customWidth="1"/>
    <col min="7168" max="7168" width="15.5703125" customWidth="1"/>
    <col min="7169" max="7169" width="15.140625" customWidth="1"/>
    <col min="7170" max="7171" width="14.5703125" customWidth="1"/>
    <col min="7172" max="7172" width="15.28515625" customWidth="1"/>
    <col min="7173" max="7173" width="15.140625" customWidth="1"/>
    <col min="7174" max="7174" width="17.5703125" customWidth="1"/>
    <col min="7176" max="7176" width="12.28515625" bestFit="1" customWidth="1"/>
    <col min="7419" max="7419" width="0" hidden="1" customWidth="1"/>
    <col min="7420" max="7420" width="5.7109375" customWidth="1"/>
    <col min="7421" max="7421" width="6.5703125" customWidth="1"/>
    <col min="7422" max="7422" width="40.140625" customWidth="1"/>
    <col min="7423" max="7423" width="17.140625" customWidth="1"/>
    <col min="7424" max="7424" width="15.5703125" customWidth="1"/>
    <col min="7425" max="7425" width="15.140625" customWidth="1"/>
    <col min="7426" max="7427" width="14.5703125" customWidth="1"/>
    <col min="7428" max="7428" width="15.28515625" customWidth="1"/>
    <col min="7429" max="7429" width="15.140625" customWidth="1"/>
    <col min="7430" max="7430" width="17.5703125" customWidth="1"/>
    <col min="7432" max="7432" width="12.28515625" bestFit="1" customWidth="1"/>
    <col min="7675" max="7675" width="0" hidden="1" customWidth="1"/>
    <col min="7676" max="7676" width="5.7109375" customWidth="1"/>
    <col min="7677" max="7677" width="6.5703125" customWidth="1"/>
    <col min="7678" max="7678" width="40.140625" customWidth="1"/>
    <col min="7679" max="7679" width="17.140625" customWidth="1"/>
    <col min="7680" max="7680" width="15.5703125" customWidth="1"/>
    <col min="7681" max="7681" width="15.140625" customWidth="1"/>
    <col min="7682" max="7683" width="14.5703125" customWidth="1"/>
    <col min="7684" max="7684" width="15.28515625" customWidth="1"/>
    <col min="7685" max="7685" width="15.140625" customWidth="1"/>
    <col min="7686" max="7686" width="17.5703125" customWidth="1"/>
    <col min="7688" max="7688" width="12.28515625" bestFit="1" customWidth="1"/>
    <col min="7931" max="7931" width="0" hidden="1" customWidth="1"/>
    <col min="7932" max="7932" width="5.7109375" customWidth="1"/>
    <col min="7933" max="7933" width="6.5703125" customWidth="1"/>
    <col min="7934" max="7934" width="40.140625" customWidth="1"/>
    <col min="7935" max="7935" width="17.140625" customWidth="1"/>
    <col min="7936" max="7936" width="15.5703125" customWidth="1"/>
    <col min="7937" max="7937" width="15.140625" customWidth="1"/>
    <col min="7938" max="7939" width="14.5703125" customWidth="1"/>
    <col min="7940" max="7940" width="15.28515625" customWidth="1"/>
    <col min="7941" max="7941" width="15.140625" customWidth="1"/>
    <col min="7942" max="7942" width="17.5703125" customWidth="1"/>
    <col min="7944" max="7944" width="12.28515625" bestFit="1" customWidth="1"/>
    <col min="8187" max="8187" width="0" hidden="1" customWidth="1"/>
    <col min="8188" max="8188" width="5.7109375" customWidth="1"/>
    <col min="8189" max="8189" width="6.5703125" customWidth="1"/>
    <col min="8190" max="8190" width="40.140625" customWidth="1"/>
    <col min="8191" max="8191" width="17.140625" customWidth="1"/>
    <col min="8192" max="8192" width="15.5703125" customWidth="1"/>
    <col min="8193" max="8193" width="15.140625" customWidth="1"/>
    <col min="8194" max="8195" width="14.5703125" customWidth="1"/>
    <col min="8196" max="8196" width="15.28515625" customWidth="1"/>
    <col min="8197" max="8197" width="15.140625" customWidth="1"/>
    <col min="8198" max="8198" width="17.5703125" customWidth="1"/>
    <col min="8200" max="8200" width="12.28515625" bestFit="1" customWidth="1"/>
    <col min="8443" max="8443" width="0" hidden="1" customWidth="1"/>
    <col min="8444" max="8444" width="5.7109375" customWidth="1"/>
    <col min="8445" max="8445" width="6.5703125" customWidth="1"/>
    <col min="8446" max="8446" width="40.140625" customWidth="1"/>
    <col min="8447" max="8447" width="17.140625" customWidth="1"/>
    <col min="8448" max="8448" width="15.5703125" customWidth="1"/>
    <col min="8449" max="8449" width="15.140625" customWidth="1"/>
    <col min="8450" max="8451" width="14.5703125" customWidth="1"/>
    <col min="8452" max="8452" width="15.28515625" customWidth="1"/>
    <col min="8453" max="8453" width="15.140625" customWidth="1"/>
    <col min="8454" max="8454" width="17.5703125" customWidth="1"/>
    <col min="8456" max="8456" width="12.28515625" bestFit="1" customWidth="1"/>
    <col min="8699" max="8699" width="0" hidden="1" customWidth="1"/>
    <col min="8700" max="8700" width="5.7109375" customWidth="1"/>
    <col min="8701" max="8701" width="6.5703125" customWidth="1"/>
    <col min="8702" max="8702" width="40.140625" customWidth="1"/>
    <col min="8703" max="8703" width="17.140625" customWidth="1"/>
    <col min="8704" max="8704" width="15.5703125" customWidth="1"/>
    <col min="8705" max="8705" width="15.140625" customWidth="1"/>
    <col min="8706" max="8707" width="14.5703125" customWidth="1"/>
    <col min="8708" max="8708" width="15.28515625" customWidth="1"/>
    <col min="8709" max="8709" width="15.140625" customWidth="1"/>
    <col min="8710" max="8710" width="17.5703125" customWidth="1"/>
    <col min="8712" max="8712" width="12.28515625" bestFit="1" customWidth="1"/>
    <col min="8955" max="8955" width="0" hidden="1" customWidth="1"/>
    <col min="8956" max="8956" width="5.7109375" customWidth="1"/>
    <col min="8957" max="8957" width="6.5703125" customWidth="1"/>
    <col min="8958" max="8958" width="40.140625" customWidth="1"/>
    <col min="8959" max="8959" width="17.140625" customWidth="1"/>
    <col min="8960" max="8960" width="15.5703125" customWidth="1"/>
    <col min="8961" max="8961" width="15.140625" customWidth="1"/>
    <col min="8962" max="8963" width="14.5703125" customWidth="1"/>
    <col min="8964" max="8964" width="15.28515625" customWidth="1"/>
    <col min="8965" max="8965" width="15.140625" customWidth="1"/>
    <col min="8966" max="8966" width="17.5703125" customWidth="1"/>
    <col min="8968" max="8968" width="12.28515625" bestFit="1" customWidth="1"/>
    <col min="9211" max="9211" width="0" hidden="1" customWidth="1"/>
    <col min="9212" max="9212" width="5.7109375" customWidth="1"/>
    <col min="9213" max="9213" width="6.5703125" customWidth="1"/>
    <col min="9214" max="9214" width="40.140625" customWidth="1"/>
    <col min="9215" max="9215" width="17.140625" customWidth="1"/>
    <col min="9216" max="9216" width="15.5703125" customWidth="1"/>
    <col min="9217" max="9217" width="15.140625" customWidth="1"/>
    <col min="9218" max="9219" width="14.5703125" customWidth="1"/>
    <col min="9220" max="9220" width="15.28515625" customWidth="1"/>
    <col min="9221" max="9221" width="15.140625" customWidth="1"/>
    <col min="9222" max="9222" width="17.5703125" customWidth="1"/>
    <col min="9224" max="9224" width="12.28515625" bestFit="1" customWidth="1"/>
    <col min="9467" max="9467" width="0" hidden="1" customWidth="1"/>
    <col min="9468" max="9468" width="5.7109375" customWidth="1"/>
    <col min="9469" max="9469" width="6.5703125" customWidth="1"/>
    <col min="9470" max="9470" width="40.140625" customWidth="1"/>
    <col min="9471" max="9471" width="17.140625" customWidth="1"/>
    <col min="9472" max="9472" width="15.5703125" customWidth="1"/>
    <col min="9473" max="9473" width="15.140625" customWidth="1"/>
    <col min="9474" max="9475" width="14.5703125" customWidth="1"/>
    <col min="9476" max="9476" width="15.28515625" customWidth="1"/>
    <col min="9477" max="9477" width="15.140625" customWidth="1"/>
    <col min="9478" max="9478" width="17.5703125" customWidth="1"/>
    <col min="9480" max="9480" width="12.28515625" bestFit="1" customWidth="1"/>
    <col min="9723" max="9723" width="0" hidden="1" customWidth="1"/>
    <col min="9724" max="9724" width="5.7109375" customWidth="1"/>
    <col min="9725" max="9725" width="6.5703125" customWidth="1"/>
    <col min="9726" max="9726" width="40.140625" customWidth="1"/>
    <col min="9727" max="9727" width="17.140625" customWidth="1"/>
    <col min="9728" max="9728" width="15.5703125" customWidth="1"/>
    <col min="9729" max="9729" width="15.140625" customWidth="1"/>
    <col min="9730" max="9731" width="14.5703125" customWidth="1"/>
    <col min="9732" max="9732" width="15.28515625" customWidth="1"/>
    <col min="9733" max="9733" width="15.140625" customWidth="1"/>
    <col min="9734" max="9734" width="17.5703125" customWidth="1"/>
    <col min="9736" max="9736" width="12.28515625" bestFit="1" customWidth="1"/>
    <col min="9979" max="9979" width="0" hidden="1" customWidth="1"/>
    <col min="9980" max="9980" width="5.7109375" customWidth="1"/>
    <col min="9981" max="9981" width="6.5703125" customWidth="1"/>
    <col min="9982" max="9982" width="40.140625" customWidth="1"/>
    <col min="9983" max="9983" width="17.140625" customWidth="1"/>
    <col min="9984" max="9984" width="15.5703125" customWidth="1"/>
    <col min="9985" max="9985" width="15.140625" customWidth="1"/>
    <col min="9986" max="9987" width="14.5703125" customWidth="1"/>
    <col min="9988" max="9988" width="15.28515625" customWidth="1"/>
    <col min="9989" max="9989" width="15.140625" customWidth="1"/>
    <col min="9990" max="9990" width="17.5703125" customWidth="1"/>
    <col min="9992" max="9992" width="12.28515625" bestFit="1" customWidth="1"/>
    <col min="10235" max="10235" width="0" hidden="1" customWidth="1"/>
    <col min="10236" max="10236" width="5.7109375" customWidth="1"/>
    <col min="10237" max="10237" width="6.5703125" customWidth="1"/>
    <col min="10238" max="10238" width="40.140625" customWidth="1"/>
    <col min="10239" max="10239" width="17.140625" customWidth="1"/>
    <col min="10240" max="10240" width="15.5703125" customWidth="1"/>
    <col min="10241" max="10241" width="15.140625" customWidth="1"/>
    <col min="10242" max="10243" width="14.5703125" customWidth="1"/>
    <col min="10244" max="10244" width="15.28515625" customWidth="1"/>
    <col min="10245" max="10245" width="15.140625" customWidth="1"/>
    <col min="10246" max="10246" width="17.5703125" customWidth="1"/>
    <col min="10248" max="10248" width="12.28515625" bestFit="1" customWidth="1"/>
    <col min="10491" max="10491" width="0" hidden="1" customWidth="1"/>
    <col min="10492" max="10492" width="5.7109375" customWidth="1"/>
    <col min="10493" max="10493" width="6.5703125" customWidth="1"/>
    <col min="10494" max="10494" width="40.140625" customWidth="1"/>
    <col min="10495" max="10495" width="17.140625" customWidth="1"/>
    <col min="10496" max="10496" width="15.5703125" customWidth="1"/>
    <col min="10497" max="10497" width="15.140625" customWidth="1"/>
    <col min="10498" max="10499" width="14.5703125" customWidth="1"/>
    <col min="10500" max="10500" width="15.28515625" customWidth="1"/>
    <col min="10501" max="10501" width="15.140625" customWidth="1"/>
    <col min="10502" max="10502" width="17.5703125" customWidth="1"/>
    <col min="10504" max="10504" width="12.28515625" bestFit="1" customWidth="1"/>
    <col min="10747" max="10747" width="0" hidden="1" customWidth="1"/>
    <col min="10748" max="10748" width="5.7109375" customWidth="1"/>
    <col min="10749" max="10749" width="6.5703125" customWidth="1"/>
    <col min="10750" max="10750" width="40.140625" customWidth="1"/>
    <col min="10751" max="10751" width="17.140625" customWidth="1"/>
    <col min="10752" max="10752" width="15.5703125" customWidth="1"/>
    <col min="10753" max="10753" width="15.140625" customWidth="1"/>
    <col min="10754" max="10755" width="14.5703125" customWidth="1"/>
    <col min="10756" max="10756" width="15.28515625" customWidth="1"/>
    <col min="10757" max="10757" width="15.140625" customWidth="1"/>
    <col min="10758" max="10758" width="17.5703125" customWidth="1"/>
    <col min="10760" max="10760" width="12.28515625" bestFit="1" customWidth="1"/>
    <col min="11003" max="11003" width="0" hidden="1" customWidth="1"/>
    <col min="11004" max="11004" width="5.7109375" customWidth="1"/>
    <col min="11005" max="11005" width="6.5703125" customWidth="1"/>
    <col min="11006" max="11006" width="40.140625" customWidth="1"/>
    <col min="11007" max="11007" width="17.140625" customWidth="1"/>
    <col min="11008" max="11008" width="15.5703125" customWidth="1"/>
    <col min="11009" max="11009" width="15.140625" customWidth="1"/>
    <col min="11010" max="11011" width="14.5703125" customWidth="1"/>
    <col min="11012" max="11012" width="15.28515625" customWidth="1"/>
    <col min="11013" max="11013" width="15.140625" customWidth="1"/>
    <col min="11014" max="11014" width="17.5703125" customWidth="1"/>
    <col min="11016" max="11016" width="12.28515625" bestFit="1" customWidth="1"/>
    <col min="11259" max="11259" width="0" hidden="1" customWidth="1"/>
    <col min="11260" max="11260" width="5.7109375" customWidth="1"/>
    <col min="11261" max="11261" width="6.5703125" customWidth="1"/>
    <col min="11262" max="11262" width="40.140625" customWidth="1"/>
    <col min="11263" max="11263" width="17.140625" customWidth="1"/>
    <col min="11264" max="11264" width="15.5703125" customWidth="1"/>
    <col min="11265" max="11265" width="15.140625" customWidth="1"/>
    <col min="11266" max="11267" width="14.5703125" customWidth="1"/>
    <col min="11268" max="11268" width="15.28515625" customWidth="1"/>
    <col min="11269" max="11269" width="15.140625" customWidth="1"/>
    <col min="11270" max="11270" width="17.5703125" customWidth="1"/>
    <col min="11272" max="11272" width="12.28515625" bestFit="1" customWidth="1"/>
    <col min="11515" max="11515" width="0" hidden="1" customWidth="1"/>
    <col min="11516" max="11516" width="5.7109375" customWidth="1"/>
    <col min="11517" max="11517" width="6.5703125" customWidth="1"/>
    <col min="11518" max="11518" width="40.140625" customWidth="1"/>
    <col min="11519" max="11519" width="17.140625" customWidth="1"/>
    <col min="11520" max="11520" width="15.5703125" customWidth="1"/>
    <col min="11521" max="11521" width="15.140625" customWidth="1"/>
    <col min="11522" max="11523" width="14.5703125" customWidth="1"/>
    <col min="11524" max="11524" width="15.28515625" customWidth="1"/>
    <col min="11525" max="11525" width="15.140625" customWidth="1"/>
    <col min="11526" max="11526" width="17.5703125" customWidth="1"/>
    <col min="11528" max="11528" width="12.28515625" bestFit="1" customWidth="1"/>
    <col min="11771" max="11771" width="0" hidden="1" customWidth="1"/>
    <col min="11772" max="11772" width="5.7109375" customWidth="1"/>
    <col min="11773" max="11773" width="6.5703125" customWidth="1"/>
    <col min="11774" max="11774" width="40.140625" customWidth="1"/>
    <col min="11775" max="11775" width="17.140625" customWidth="1"/>
    <col min="11776" max="11776" width="15.5703125" customWidth="1"/>
    <col min="11777" max="11777" width="15.140625" customWidth="1"/>
    <col min="11778" max="11779" width="14.5703125" customWidth="1"/>
    <col min="11780" max="11780" width="15.28515625" customWidth="1"/>
    <col min="11781" max="11781" width="15.140625" customWidth="1"/>
    <col min="11782" max="11782" width="17.5703125" customWidth="1"/>
    <col min="11784" max="11784" width="12.28515625" bestFit="1" customWidth="1"/>
    <col min="12027" max="12027" width="0" hidden="1" customWidth="1"/>
    <col min="12028" max="12028" width="5.7109375" customWidth="1"/>
    <col min="12029" max="12029" width="6.5703125" customWidth="1"/>
    <col min="12030" max="12030" width="40.140625" customWidth="1"/>
    <col min="12031" max="12031" width="17.140625" customWidth="1"/>
    <col min="12032" max="12032" width="15.5703125" customWidth="1"/>
    <col min="12033" max="12033" width="15.140625" customWidth="1"/>
    <col min="12034" max="12035" width="14.5703125" customWidth="1"/>
    <col min="12036" max="12036" width="15.28515625" customWidth="1"/>
    <col min="12037" max="12037" width="15.140625" customWidth="1"/>
    <col min="12038" max="12038" width="17.5703125" customWidth="1"/>
    <col min="12040" max="12040" width="12.28515625" bestFit="1" customWidth="1"/>
    <col min="12283" max="12283" width="0" hidden="1" customWidth="1"/>
    <col min="12284" max="12284" width="5.7109375" customWidth="1"/>
    <col min="12285" max="12285" width="6.5703125" customWidth="1"/>
    <col min="12286" max="12286" width="40.140625" customWidth="1"/>
    <col min="12287" max="12287" width="17.140625" customWidth="1"/>
    <col min="12288" max="12288" width="15.5703125" customWidth="1"/>
    <col min="12289" max="12289" width="15.140625" customWidth="1"/>
    <col min="12290" max="12291" width="14.5703125" customWidth="1"/>
    <col min="12292" max="12292" width="15.28515625" customWidth="1"/>
    <col min="12293" max="12293" width="15.140625" customWidth="1"/>
    <col min="12294" max="12294" width="17.5703125" customWidth="1"/>
    <col min="12296" max="12296" width="12.28515625" bestFit="1" customWidth="1"/>
    <col min="12539" max="12539" width="0" hidden="1" customWidth="1"/>
    <col min="12540" max="12540" width="5.7109375" customWidth="1"/>
    <col min="12541" max="12541" width="6.5703125" customWidth="1"/>
    <col min="12542" max="12542" width="40.140625" customWidth="1"/>
    <col min="12543" max="12543" width="17.140625" customWidth="1"/>
    <col min="12544" max="12544" width="15.5703125" customWidth="1"/>
    <col min="12545" max="12545" width="15.140625" customWidth="1"/>
    <col min="12546" max="12547" width="14.5703125" customWidth="1"/>
    <col min="12548" max="12548" width="15.28515625" customWidth="1"/>
    <col min="12549" max="12549" width="15.140625" customWidth="1"/>
    <col min="12550" max="12550" width="17.5703125" customWidth="1"/>
    <col min="12552" max="12552" width="12.28515625" bestFit="1" customWidth="1"/>
    <col min="12795" max="12795" width="0" hidden="1" customWidth="1"/>
    <col min="12796" max="12796" width="5.7109375" customWidth="1"/>
    <col min="12797" max="12797" width="6.5703125" customWidth="1"/>
    <col min="12798" max="12798" width="40.140625" customWidth="1"/>
    <col min="12799" max="12799" width="17.140625" customWidth="1"/>
    <col min="12800" max="12800" width="15.5703125" customWidth="1"/>
    <col min="12801" max="12801" width="15.140625" customWidth="1"/>
    <col min="12802" max="12803" width="14.5703125" customWidth="1"/>
    <col min="12804" max="12804" width="15.28515625" customWidth="1"/>
    <col min="12805" max="12805" width="15.140625" customWidth="1"/>
    <col min="12806" max="12806" width="17.5703125" customWidth="1"/>
    <col min="12808" max="12808" width="12.28515625" bestFit="1" customWidth="1"/>
    <col min="13051" max="13051" width="0" hidden="1" customWidth="1"/>
    <col min="13052" max="13052" width="5.7109375" customWidth="1"/>
    <col min="13053" max="13053" width="6.5703125" customWidth="1"/>
    <col min="13054" max="13054" width="40.140625" customWidth="1"/>
    <col min="13055" max="13055" width="17.140625" customWidth="1"/>
    <col min="13056" max="13056" width="15.5703125" customWidth="1"/>
    <col min="13057" max="13057" width="15.140625" customWidth="1"/>
    <col min="13058" max="13059" width="14.5703125" customWidth="1"/>
    <col min="13060" max="13060" width="15.28515625" customWidth="1"/>
    <col min="13061" max="13061" width="15.140625" customWidth="1"/>
    <col min="13062" max="13062" width="17.5703125" customWidth="1"/>
    <col min="13064" max="13064" width="12.28515625" bestFit="1" customWidth="1"/>
    <col min="13307" max="13307" width="0" hidden="1" customWidth="1"/>
    <col min="13308" max="13308" width="5.7109375" customWidth="1"/>
    <col min="13309" max="13309" width="6.5703125" customWidth="1"/>
    <col min="13310" max="13310" width="40.140625" customWidth="1"/>
    <col min="13311" max="13311" width="17.140625" customWidth="1"/>
    <col min="13312" max="13312" width="15.5703125" customWidth="1"/>
    <col min="13313" max="13313" width="15.140625" customWidth="1"/>
    <col min="13314" max="13315" width="14.5703125" customWidth="1"/>
    <col min="13316" max="13316" width="15.28515625" customWidth="1"/>
    <col min="13317" max="13317" width="15.140625" customWidth="1"/>
    <col min="13318" max="13318" width="17.5703125" customWidth="1"/>
    <col min="13320" max="13320" width="12.28515625" bestFit="1" customWidth="1"/>
    <col min="13563" max="13563" width="0" hidden="1" customWidth="1"/>
    <col min="13564" max="13564" width="5.7109375" customWidth="1"/>
    <col min="13565" max="13565" width="6.5703125" customWidth="1"/>
    <col min="13566" max="13566" width="40.140625" customWidth="1"/>
    <col min="13567" max="13567" width="17.140625" customWidth="1"/>
    <col min="13568" max="13568" width="15.5703125" customWidth="1"/>
    <col min="13569" max="13569" width="15.140625" customWidth="1"/>
    <col min="13570" max="13571" width="14.5703125" customWidth="1"/>
    <col min="13572" max="13572" width="15.28515625" customWidth="1"/>
    <col min="13573" max="13573" width="15.140625" customWidth="1"/>
    <col min="13574" max="13574" width="17.5703125" customWidth="1"/>
    <col min="13576" max="13576" width="12.28515625" bestFit="1" customWidth="1"/>
    <col min="13819" max="13819" width="0" hidden="1" customWidth="1"/>
    <col min="13820" max="13820" width="5.7109375" customWidth="1"/>
    <col min="13821" max="13821" width="6.5703125" customWidth="1"/>
    <col min="13822" max="13822" width="40.140625" customWidth="1"/>
    <col min="13823" max="13823" width="17.140625" customWidth="1"/>
    <col min="13824" max="13824" width="15.5703125" customWidth="1"/>
    <col min="13825" max="13825" width="15.140625" customWidth="1"/>
    <col min="13826" max="13827" width="14.5703125" customWidth="1"/>
    <col min="13828" max="13828" width="15.28515625" customWidth="1"/>
    <col min="13829" max="13829" width="15.140625" customWidth="1"/>
    <col min="13830" max="13830" width="17.5703125" customWidth="1"/>
    <col min="13832" max="13832" width="12.28515625" bestFit="1" customWidth="1"/>
    <col min="14075" max="14075" width="0" hidden="1" customWidth="1"/>
    <col min="14076" max="14076" width="5.7109375" customWidth="1"/>
    <col min="14077" max="14077" width="6.5703125" customWidth="1"/>
    <col min="14078" max="14078" width="40.140625" customWidth="1"/>
    <col min="14079" max="14079" width="17.140625" customWidth="1"/>
    <col min="14080" max="14080" width="15.5703125" customWidth="1"/>
    <col min="14081" max="14081" width="15.140625" customWidth="1"/>
    <col min="14082" max="14083" width="14.5703125" customWidth="1"/>
    <col min="14084" max="14084" width="15.28515625" customWidth="1"/>
    <col min="14085" max="14085" width="15.140625" customWidth="1"/>
    <col min="14086" max="14086" width="17.5703125" customWidth="1"/>
    <col min="14088" max="14088" width="12.28515625" bestFit="1" customWidth="1"/>
    <col min="14331" max="14331" width="0" hidden="1" customWidth="1"/>
    <col min="14332" max="14332" width="5.7109375" customWidth="1"/>
    <col min="14333" max="14333" width="6.5703125" customWidth="1"/>
    <col min="14334" max="14334" width="40.140625" customWidth="1"/>
    <col min="14335" max="14335" width="17.140625" customWidth="1"/>
    <col min="14336" max="14336" width="15.5703125" customWidth="1"/>
    <col min="14337" max="14337" width="15.140625" customWidth="1"/>
    <col min="14338" max="14339" width="14.5703125" customWidth="1"/>
    <col min="14340" max="14340" width="15.28515625" customWidth="1"/>
    <col min="14341" max="14341" width="15.140625" customWidth="1"/>
    <col min="14342" max="14342" width="17.5703125" customWidth="1"/>
    <col min="14344" max="14344" width="12.28515625" bestFit="1" customWidth="1"/>
    <col min="14587" max="14587" width="0" hidden="1" customWidth="1"/>
    <col min="14588" max="14588" width="5.7109375" customWidth="1"/>
    <col min="14589" max="14589" width="6.5703125" customWidth="1"/>
    <col min="14590" max="14590" width="40.140625" customWidth="1"/>
    <col min="14591" max="14591" width="17.140625" customWidth="1"/>
    <col min="14592" max="14592" width="15.5703125" customWidth="1"/>
    <col min="14593" max="14593" width="15.140625" customWidth="1"/>
    <col min="14594" max="14595" width="14.5703125" customWidth="1"/>
    <col min="14596" max="14596" width="15.28515625" customWidth="1"/>
    <col min="14597" max="14597" width="15.140625" customWidth="1"/>
    <col min="14598" max="14598" width="17.5703125" customWidth="1"/>
    <col min="14600" max="14600" width="12.28515625" bestFit="1" customWidth="1"/>
    <col min="14843" max="14843" width="0" hidden="1" customWidth="1"/>
    <col min="14844" max="14844" width="5.7109375" customWidth="1"/>
    <col min="14845" max="14845" width="6.5703125" customWidth="1"/>
    <col min="14846" max="14846" width="40.140625" customWidth="1"/>
    <col min="14847" max="14847" width="17.140625" customWidth="1"/>
    <col min="14848" max="14848" width="15.5703125" customWidth="1"/>
    <col min="14849" max="14849" width="15.140625" customWidth="1"/>
    <col min="14850" max="14851" width="14.5703125" customWidth="1"/>
    <col min="14852" max="14852" width="15.28515625" customWidth="1"/>
    <col min="14853" max="14853" width="15.140625" customWidth="1"/>
    <col min="14854" max="14854" width="17.5703125" customWidth="1"/>
    <col min="14856" max="14856" width="12.28515625" bestFit="1" customWidth="1"/>
    <col min="15099" max="15099" width="0" hidden="1" customWidth="1"/>
    <col min="15100" max="15100" width="5.7109375" customWidth="1"/>
    <col min="15101" max="15101" width="6.5703125" customWidth="1"/>
    <col min="15102" max="15102" width="40.140625" customWidth="1"/>
    <col min="15103" max="15103" width="17.140625" customWidth="1"/>
    <col min="15104" max="15104" width="15.5703125" customWidth="1"/>
    <col min="15105" max="15105" width="15.140625" customWidth="1"/>
    <col min="15106" max="15107" width="14.5703125" customWidth="1"/>
    <col min="15108" max="15108" width="15.28515625" customWidth="1"/>
    <col min="15109" max="15109" width="15.140625" customWidth="1"/>
    <col min="15110" max="15110" width="17.5703125" customWidth="1"/>
    <col min="15112" max="15112" width="12.28515625" bestFit="1" customWidth="1"/>
    <col min="15355" max="15355" width="0" hidden="1" customWidth="1"/>
    <col min="15356" max="15356" width="5.7109375" customWidth="1"/>
    <col min="15357" max="15357" width="6.5703125" customWidth="1"/>
    <col min="15358" max="15358" width="40.140625" customWidth="1"/>
    <col min="15359" max="15359" width="17.140625" customWidth="1"/>
    <col min="15360" max="15360" width="15.5703125" customWidth="1"/>
    <col min="15361" max="15361" width="15.140625" customWidth="1"/>
    <col min="15362" max="15363" width="14.5703125" customWidth="1"/>
    <col min="15364" max="15364" width="15.28515625" customWidth="1"/>
    <col min="15365" max="15365" width="15.140625" customWidth="1"/>
    <col min="15366" max="15366" width="17.5703125" customWidth="1"/>
    <col min="15368" max="15368" width="12.28515625" bestFit="1" customWidth="1"/>
    <col min="15611" max="15611" width="0" hidden="1" customWidth="1"/>
    <col min="15612" max="15612" width="5.7109375" customWidth="1"/>
    <col min="15613" max="15613" width="6.5703125" customWidth="1"/>
    <col min="15614" max="15614" width="40.140625" customWidth="1"/>
    <col min="15615" max="15615" width="17.140625" customWidth="1"/>
    <col min="15616" max="15616" width="15.5703125" customWidth="1"/>
    <col min="15617" max="15617" width="15.140625" customWidth="1"/>
    <col min="15618" max="15619" width="14.5703125" customWidth="1"/>
    <col min="15620" max="15620" width="15.28515625" customWidth="1"/>
    <col min="15621" max="15621" width="15.140625" customWidth="1"/>
    <col min="15622" max="15622" width="17.5703125" customWidth="1"/>
    <col min="15624" max="15624" width="12.28515625" bestFit="1" customWidth="1"/>
    <col min="15867" max="15867" width="0" hidden="1" customWidth="1"/>
    <col min="15868" max="15868" width="5.7109375" customWidth="1"/>
    <col min="15869" max="15869" width="6.5703125" customWidth="1"/>
    <col min="15870" max="15870" width="40.140625" customWidth="1"/>
    <col min="15871" max="15871" width="17.140625" customWidth="1"/>
    <col min="15872" max="15872" width="15.5703125" customWidth="1"/>
    <col min="15873" max="15873" width="15.140625" customWidth="1"/>
    <col min="15874" max="15875" width="14.5703125" customWidth="1"/>
    <col min="15876" max="15876" width="15.28515625" customWidth="1"/>
    <col min="15877" max="15877" width="15.140625" customWidth="1"/>
    <col min="15878" max="15878" width="17.5703125" customWidth="1"/>
    <col min="15880" max="15880" width="12.28515625" bestFit="1" customWidth="1"/>
    <col min="16123" max="16123" width="0" hidden="1" customWidth="1"/>
    <col min="16124" max="16124" width="5.7109375" customWidth="1"/>
    <col min="16125" max="16125" width="6.5703125" customWidth="1"/>
    <col min="16126" max="16126" width="40.140625" customWidth="1"/>
    <col min="16127" max="16127" width="17.140625" customWidth="1"/>
    <col min="16128" max="16128" width="15.5703125" customWidth="1"/>
    <col min="16129" max="16129" width="15.140625" customWidth="1"/>
    <col min="16130" max="16131" width="14.5703125" customWidth="1"/>
    <col min="16132" max="16132" width="15.28515625" customWidth="1"/>
    <col min="16133" max="16133" width="15.140625" customWidth="1"/>
    <col min="16134" max="16134" width="17.5703125" customWidth="1"/>
    <col min="16136" max="16136" width="12.28515625" bestFit="1" customWidth="1"/>
  </cols>
  <sheetData>
    <row r="1" spans="1:12" s="158" customFormat="1" ht="18.75" customHeight="1" x14ac:dyDescent="0.2">
      <c r="A1" s="204" t="s">
        <v>131</v>
      </c>
      <c r="B1" s="204"/>
      <c r="C1" s="204"/>
      <c r="D1" s="204"/>
      <c r="E1" s="204"/>
      <c r="F1" s="204"/>
      <c r="G1" s="198"/>
      <c r="H1" s="198"/>
      <c r="I1" s="198"/>
      <c r="J1" s="198"/>
      <c r="K1" s="198"/>
    </row>
    <row r="2" spans="1:12" s="158" customFormat="1" ht="17.25" customHeight="1" x14ac:dyDescent="0.2">
      <c r="A2" s="205" t="s">
        <v>130</v>
      </c>
      <c r="B2" s="205"/>
      <c r="C2" s="205"/>
      <c r="D2" s="205"/>
      <c r="E2" s="205"/>
      <c r="F2" s="205"/>
      <c r="G2" s="198"/>
      <c r="H2" s="198"/>
      <c r="I2" s="188"/>
      <c r="J2" s="188"/>
      <c r="K2" s="188"/>
      <c r="L2" s="197"/>
    </row>
    <row r="3" spans="1:12" ht="15.75" x14ac:dyDescent="0.25">
      <c r="F3" s="58" t="s">
        <v>133</v>
      </c>
    </row>
    <row r="4" spans="1:12" s="3" customFormat="1" ht="19.5" x14ac:dyDescent="0.3">
      <c r="A4" s="209" t="s">
        <v>74</v>
      </c>
      <c r="B4" s="209"/>
      <c r="C4" s="209"/>
      <c r="D4" s="209"/>
      <c r="E4" s="209"/>
      <c r="F4" s="209"/>
    </row>
    <row r="5" spans="1:12" s="3" customFormat="1" ht="19.5" x14ac:dyDescent="0.3">
      <c r="A5" s="209" t="s">
        <v>61</v>
      </c>
      <c r="B5" s="209"/>
      <c r="C5" s="209"/>
      <c r="D5" s="209"/>
      <c r="E5" s="209"/>
      <c r="F5" s="209"/>
    </row>
    <row r="6" spans="1:12" s="4" customFormat="1" ht="18" x14ac:dyDescent="0.3">
      <c r="A6" s="210" t="str">
        <f>+TH!A6</f>
        <v xml:space="preserve">          (Kèm theo Quyết định số           /QĐ-SGTVT ngày        /        /2023 của Sở GTVT Đồng Tháp )</v>
      </c>
      <c r="B6" s="210"/>
      <c r="C6" s="210"/>
      <c r="D6" s="210"/>
      <c r="E6" s="210"/>
      <c r="F6" s="210"/>
    </row>
    <row r="7" spans="1:12" s="4" customFormat="1" ht="18" x14ac:dyDescent="0.3">
      <c r="A7" s="211" t="s">
        <v>132</v>
      </c>
      <c r="B7" s="211"/>
      <c r="C7" s="211"/>
      <c r="D7" s="211"/>
      <c r="E7" s="211"/>
      <c r="F7" s="211"/>
    </row>
    <row r="8" spans="1:12" s="4" customFormat="1" ht="18" x14ac:dyDescent="0.3">
      <c r="A8" s="212" t="s">
        <v>2</v>
      </c>
      <c r="B8" s="212"/>
      <c r="C8" s="212"/>
      <c r="D8" s="212"/>
      <c r="E8" s="212"/>
      <c r="F8" s="212"/>
    </row>
    <row r="9" spans="1:12" ht="18" x14ac:dyDescent="0.3">
      <c r="A9" s="5"/>
      <c r="B9" s="6"/>
      <c r="C9" s="7"/>
      <c r="D9" s="8"/>
      <c r="E9" s="8"/>
      <c r="F9" s="10" t="s">
        <v>3</v>
      </c>
    </row>
    <row r="10" spans="1:12" s="11" customFormat="1" ht="14.25" x14ac:dyDescent="0.25">
      <c r="A10" s="206" t="s">
        <v>4</v>
      </c>
      <c r="B10" s="201" t="s">
        <v>5</v>
      </c>
      <c r="C10" s="201" t="s">
        <v>6</v>
      </c>
      <c r="D10" s="201" t="s">
        <v>7</v>
      </c>
      <c r="E10" s="201" t="s">
        <v>8</v>
      </c>
      <c r="F10" s="201" t="s">
        <v>62</v>
      </c>
    </row>
    <row r="11" spans="1:12" s="11" customFormat="1" ht="14.25" x14ac:dyDescent="0.25">
      <c r="A11" s="207"/>
      <c r="B11" s="202"/>
      <c r="C11" s="202"/>
      <c r="D11" s="202"/>
      <c r="E11" s="202"/>
      <c r="F11" s="202"/>
    </row>
    <row r="12" spans="1:12" s="11" customFormat="1" ht="14.25" x14ac:dyDescent="0.25">
      <c r="A12" s="208"/>
      <c r="B12" s="203"/>
      <c r="C12" s="203"/>
      <c r="D12" s="203"/>
      <c r="E12" s="203"/>
      <c r="F12" s="203"/>
    </row>
    <row r="13" spans="1:12" s="11" customFormat="1" ht="18" x14ac:dyDescent="0.25">
      <c r="A13" s="12" t="s">
        <v>14</v>
      </c>
      <c r="B13" s="13" t="s">
        <v>14</v>
      </c>
      <c r="C13" s="13" t="s">
        <v>15</v>
      </c>
      <c r="D13" s="14">
        <v>1</v>
      </c>
      <c r="E13" s="13">
        <v>2</v>
      </c>
      <c r="F13" s="14">
        <v>3</v>
      </c>
    </row>
    <row r="14" spans="1:12" s="11" customFormat="1" ht="18" x14ac:dyDescent="0.3">
      <c r="A14" s="15" t="s">
        <v>16</v>
      </c>
      <c r="B14" s="77"/>
      <c r="C14" s="78"/>
      <c r="D14" s="79" t="s">
        <v>17</v>
      </c>
      <c r="E14" s="80"/>
      <c r="F14" s="80"/>
    </row>
    <row r="15" spans="1:12" s="25" customFormat="1" ht="18" hidden="1" x14ac:dyDescent="0.3">
      <c r="A15" s="21"/>
      <c r="B15" s="22"/>
      <c r="C15" s="22"/>
      <c r="D15" s="23" t="s">
        <v>18</v>
      </c>
      <c r="E15" s="24"/>
      <c r="F15" s="24"/>
    </row>
    <row r="16" spans="1:12" s="11" customFormat="1" ht="17.25" hidden="1" x14ac:dyDescent="0.3">
      <c r="A16" s="26"/>
      <c r="B16" s="27"/>
      <c r="C16" s="27"/>
      <c r="D16" s="28" t="s">
        <v>19</v>
      </c>
      <c r="E16" s="29"/>
      <c r="F16" s="29"/>
    </row>
    <row r="17" spans="1:8" s="25" customFormat="1" ht="18" hidden="1" x14ac:dyDescent="0.3">
      <c r="A17" s="21"/>
      <c r="B17" s="22"/>
      <c r="C17" s="22"/>
      <c r="D17" s="23" t="s">
        <v>21</v>
      </c>
      <c r="E17" s="24"/>
      <c r="F17" s="24"/>
    </row>
    <row r="18" spans="1:8" s="11" customFormat="1" ht="17.25" hidden="1" x14ac:dyDescent="0.3">
      <c r="A18" s="26"/>
      <c r="B18" s="27"/>
      <c r="C18" s="27"/>
      <c r="D18" s="28" t="s">
        <v>19</v>
      </c>
      <c r="E18" s="29"/>
      <c r="F18" s="29"/>
      <c r="H18" s="33"/>
    </row>
    <row r="19" spans="1:8" s="25" customFormat="1" ht="18" hidden="1" x14ac:dyDescent="0.3">
      <c r="A19" s="21"/>
      <c r="B19" s="22"/>
      <c r="C19" s="22"/>
      <c r="D19" s="23" t="s">
        <v>22</v>
      </c>
      <c r="E19" s="24"/>
      <c r="F19" s="24"/>
    </row>
    <row r="20" spans="1:8" s="11" customFormat="1" ht="18" hidden="1" x14ac:dyDescent="0.3">
      <c r="A20" s="21"/>
      <c r="B20" s="22"/>
      <c r="C20" s="27"/>
      <c r="D20" s="28" t="s">
        <v>23</v>
      </c>
      <c r="E20" s="29"/>
      <c r="F20" s="29"/>
    </row>
    <row r="21" spans="1:8" s="11" customFormat="1" ht="17.25" x14ac:dyDescent="0.3">
      <c r="A21" s="21" t="s">
        <v>24</v>
      </c>
      <c r="B21" s="34"/>
      <c r="C21" s="34"/>
      <c r="D21" s="88" t="s">
        <v>71</v>
      </c>
      <c r="E21" s="35"/>
      <c r="F21" s="35"/>
    </row>
    <row r="22" spans="1:8" s="11" customFormat="1" ht="17.25" x14ac:dyDescent="0.3">
      <c r="A22" s="21">
        <v>1</v>
      </c>
      <c r="B22" s="34"/>
      <c r="C22" s="34"/>
      <c r="D22" s="23" t="s">
        <v>72</v>
      </c>
      <c r="E22" s="36">
        <f>E23+E27+E30</f>
        <v>6582000000</v>
      </c>
      <c r="F22" s="36">
        <f>F23+F27+F30</f>
        <v>6582000000</v>
      </c>
    </row>
    <row r="23" spans="1:8" s="11" customFormat="1" ht="18.600000000000001" customHeight="1" x14ac:dyDescent="0.3">
      <c r="A23" s="21"/>
      <c r="B23" s="88">
        <v>340</v>
      </c>
      <c r="C23" s="88">
        <v>341</v>
      </c>
      <c r="D23" s="23" t="s">
        <v>82</v>
      </c>
      <c r="E23" s="24">
        <f>E24+E26</f>
        <v>5092000000</v>
      </c>
      <c r="F23" s="24">
        <f>F24+F26</f>
        <v>5092000000</v>
      </c>
    </row>
    <row r="24" spans="1:8" s="11" customFormat="1" ht="18.600000000000001" customHeight="1" x14ac:dyDescent="0.3">
      <c r="A24" s="21"/>
      <c r="B24" s="88"/>
      <c r="C24" s="88"/>
      <c r="D24" s="28" t="s">
        <v>29</v>
      </c>
      <c r="E24" s="29">
        <f>F24</f>
        <v>4613000000</v>
      </c>
      <c r="F24" s="29">
        <v>4613000000</v>
      </c>
    </row>
    <row r="25" spans="1:8" s="25" customFormat="1" ht="32.25" x14ac:dyDescent="0.3">
      <c r="A25" s="39"/>
      <c r="B25" s="88"/>
      <c r="C25" s="88"/>
      <c r="D25" s="93" t="s">
        <v>115</v>
      </c>
      <c r="E25" s="29">
        <f t="shared" ref="E25:E32" si="0">F25</f>
        <v>75000000</v>
      </c>
      <c r="F25" s="118">
        <v>75000000</v>
      </c>
    </row>
    <row r="26" spans="1:8" s="11" customFormat="1" ht="18.600000000000001" customHeight="1" x14ac:dyDescent="0.25">
      <c r="A26" s="38"/>
      <c r="B26" s="88"/>
      <c r="C26" s="88"/>
      <c r="D26" s="28" t="s">
        <v>26</v>
      </c>
      <c r="E26" s="29">
        <f t="shared" si="0"/>
        <v>479000000</v>
      </c>
      <c r="F26" s="29">
        <v>479000000</v>
      </c>
    </row>
    <row r="27" spans="1:8" s="11" customFormat="1" ht="18.600000000000001" customHeight="1" x14ac:dyDescent="0.25">
      <c r="A27" s="38"/>
      <c r="B27" s="90" t="s">
        <v>35</v>
      </c>
      <c r="C27" s="90" t="s">
        <v>36</v>
      </c>
      <c r="D27" s="23" t="s">
        <v>75</v>
      </c>
      <c r="E27" s="24">
        <f t="shared" ref="E27" si="1">SUM(F27:K27)</f>
        <v>90000000</v>
      </c>
      <c r="F27" s="24">
        <f>F28+F29</f>
        <v>90000000</v>
      </c>
      <c r="H27" s="122"/>
    </row>
    <row r="28" spans="1:8" s="11" customFormat="1" ht="18.600000000000001" customHeight="1" x14ac:dyDescent="0.3">
      <c r="A28" s="40"/>
      <c r="B28" s="88"/>
      <c r="C28" s="88"/>
      <c r="D28" s="28" t="s">
        <v>44</v>
      </c>
      <c r="E28" s="29">
        <f t="shared" si="0"/>
        <v>0</v>
      </c>
      <c r="F28" s="29"/>
    </row>
    <row r="29" spans="1:8" s="11" customFormat="1" ht="18.600000000000001" customHeight="1" x14ac:dyDescent="0.25">
      <c r="A29" s="38"/>
      <c r="B29" s="88"/>
      <c r="C29" s="88"/>
      <c r="D29" s="28" t="s">
        <v>42</v>
      </c>
      <c r="E29" s="29">
        <f t="shared" si="0"/>
        <v>90000000</v>
      </c>
      <c r="F29" s="96">
        <v>90000000</v>
      </c>
    </row>
    <row r="30" spans="1:8" s="11" customFormat="1" ht="18.600000000000001" customHeight="1" x14ac:dyDescent="0.25">
      <c r="A30" s="38"/>
      <c r="B30" s="88">
        <v>280</v>
      </c>
      <c r="C30" s="88">
        <v>292</v>
      </c>
      <c r="D30" s="23" t="s">
        <v>34</v>
      </c>
      <c r="E30" s="24">
        <f t="shared" ref="E30" si="2">F30</f>
        <v>1400000000</v>
      </c>
      <c r="F30" s="24">
        <f>F31+F32</f>
        <v>1400000000</v>
      </c>
    </row>
    <row r="31" spans="1:8" s="11" customFormat="1" ht="18.600000000000001" customHeight="1" x14ac:dyDescent="0.3">
      <c r="A31" s="40"/>
      <c r="B31" s="88"/>
      <c r="C31" s="88"/>
      <c r="D31" s="28" t="s">
        <v>45</v>
      </c>
      <c r="E31" s="29">
        <f t="shared" si="0"/>
        <v>0</v>
      </c>
      <c r="F31" s="29"/>
    </row>
    <row r="32" spans="1:8" s="11" customFormat="1" ht="18.600000000000001" customHeight="1" x14ac:dyDescent="0.3">
      <c r="A32" s="40"/>
      <c r="B32" s="22"/>
      <c r="C32" s="22"/>
      <c r="D32" s="59" t="s">
        <v>43</v>
      </c>
      <c r="E32" s="29">
        <f t="shared" si="0"/>
        <v>1400000000</v>
      </c>
      <c r="F32" s="141">
        <v>1400000000</v>
      </c>
    </row>
    <row r="33" spans="1:7" s="11" customFormat="1" ht="17.25" x14ac:dyDescent="0.3">
      <c r="A33" s="40"/>
      <c r="B33" s="67"/>
      <c r="C33" s="67"/>
      <c r="D33" s="54"/>
      <c r="E33" s="55"/>
      <c r="F33" s="55"/>
    </row>
    <row r="34" spans="1:7" ht="15.75" x14ac:dyDescent="0.25">
      <c r="B34" s="46"/>
      <c r="C34" s="51"/>
      <c r="D34" s="50"/>
      <c r="E34" s="50"/>
      <c r="F34" s="47"/>
    </row>
    <row r="35" spans="1:7" ht="15.75" x14ac:dyDescent="0.25">
      <c r="B35" s="69" t="s">
        <v>27</v>
      </c>
      <c r="C35" s="56" t="s">
        <v>48</v>
      </c>
      <c r="D35" s="116"/>
      <c r="E35" s="116"/>
      <c r="F35" s="70">
        <f>F36+F40+F42</f>
        <v>1969000000</v>
      </c>
      <c r="G35" s="50"/>
    </row>
    <row r="36" spans="1:7" ht="15.75" x14ac:dyDescent="0.25">
      <c r="B36" s="94" t="s">
        <v>85</v>
      </c>
      <c r="C36" s="56" t="s">
        <v>37</v>
      </c>
      <c r="D36" s="125"/>
      <c r="E36" s="125"/>
      <c r="F36" s="70">
        <f>SUM(F37:F39)</f>
        <v>479000000</v>
      </c>
      <c r="G36" s="50"/>
    </row>
    <row r="37" spans="1:7" ht="15.75" x14ac:dyDescent="0.25">
      <c r="B37" s="94" t="s">
        <v>49</v>
      </c>
      <c r="C37" s="137" t="s">
        <v>91</v>
      </c>
      <c r="D37" s="137"/>
      <c r="E37" s="138"/>
      <c r="F37" s="139">
        <v>194000000</v>
      </c>
      <c r="G37" s="50"/>
    </row>
    <row r="38" spans="1:7" ht="31.5" customHeight="1" x14ac:dyDescent="0.25">
      <c r="B38" s="94" t="s">
        <v>49</v>
      </c>
      <c r="C38" s="216" t="s">
        <v>89</v>
      </c>
      <c r="D38" s="216"/>
      <c r="E38" s="216"/>
      <c r="F38" s="139">
        <v>185000000</v>
      </c>
      <c r="G38" s="50"/>
    </row>
    <row r="39" spans="1:7" ht="15.75" x14ac:dyDescent="0.25">
      <c r="B39" s="94" t="s">
        <v>49</v>
      </c>
      <c r="C39" s="137" t="s">
        <v>90</v>
      </c>
      <c r="D39" s="125"/>
      <c r="E39" s="138"/>
      <c r="F39" s="139">
        <v>100000000</v>
      </c>
      <c r="G39" s="50"/>
    </row>
    <row r="40" spans="1:7" ht="15.75" x14ac:dyDescent="0.25">
      <c r="B40" s="94" t="s">
        <v>85</v>
      </c>
      <c r="C40" s="56" t="s">
        <v>38</v>
      </c>
      <c r="D40" s="138"/>
      <c r="E40" s="138"/>
      <c r="F40" s="70">
        <f>F41</f>
        <v>90000000</v>
      </c>
      <c r="G40" s="50"/>
    </row>
    <row r="41" spans="1:7" ht="15.75" x14ac:dyDescent="0.25">
      <c r="B41" s="94" t="s">
        <v>49</v>
      </c>
      <c r="C41" s="140" t="s">
        <v>39</v>
      </c>
      <c r="D41" s="138"/>
      <c r="E41" s="138"/>
      <c r="F41" s="47">
        <v>90000000</v>
      </c>
      <c r="G41" s="50"/>
    </row>
    <row r="42" spans="1:7" ht="15.75" x14ac:dyDescent="0.25">
      <c r="B42" s="135" t="s">
        <v>85</v>
      </c>
      <c r="C42" s="56" t="s">
        <v>47</v>
      </c>
      <c r="D42" s="138"/>
      <c r="E42" s="138"/>
      <c r="F42" s="70">
        <f>SUM(F43:F51)</f>
        <v>1400000000</v>
      </c>
      <c r="G42" s="50"/>
    </row>
    <row r="43" spans="1:7" ht="15.75" x14ac:dyDescent="0.25">
      <c r="B43" s="135" t="s">
        <v>49</v>
      </c>
      <c r="C43" s="138" t="s">
        <v>50</v>
      </c>
      <c r="D43" s="116"/>
      <c r="E43" s="116"/>
      <c r="F43" s="117">
        <v>500000000</v>
      </c>
      <c r="G43" s="50"/>
    </row>
    <row r="44" spans="1:7" ht="15.75" x14ac:dyDescent="0.25">
      <c r="B44" s="135" t="s">
        <v>49</v>
      </c>
      <c r="C44" s="138" t="s">
        <v>51</v>
      </c>
      <c r="D44" s="116"/>
      <c r="E44" s="116"/>
      <c r="F44" s="117">
        <v>338000000</v>
      </c>
      <c r="G44" s="50"/>
    </row>
    <row r="45" spans="1:7" ht="15.75" x14ac:dyDescent="0.25">
      <c r="B45" s="135" t="s">
        <v>49</v>
      </c>
      <c r="C45" s="138" t="s">
        <v>52</v>
      </c>
      <c r="D45" s="116"/>
      <c r="E45" s="116"/>
      <c r="F45" s="117">
        <v>10000000</v>
      </c>
      <c r="G45" s="50"/>
    </row>
    <row r="46" spans="1:7" ht="15.75" x14ac:dyDescent="0.25">
      <c r="B46" s="135" t="s">
        <v>49</v>
      </c>
      <c r="C46" s="138" t="s">
        <v>53</v>
      </c>
      <c r="D46" s="116"/>
      <c r="E46" s="116"/>
      <c r="F46" s="117">
        <v>3000000</v>
      </c>
      <c r="G46" s="50"/>
    </row>
    <row r="47" spans="1:7" ht="15.75" x14ac:dyDescent="0.25">
      <c r="B47" s="135" t="s">
        <v>49</v>
      </c>
      <c r="C47" s="138" t="s">
        <v>54</v>
      </c>
      <c r="D47" s="116"/>
      <c r="E47" s="116"/>
      <c r="F47" s="117">
        <v>10000000</v>
      </c>
      <c r="G47" s="50"/>
    </row>
    <row r="48" spans="1:7" ht="15.75" x14ac:dyDescent="0.25">
      <c r="B48" s="135" t="s">
        <v>49</v>
      </c>
      <c r="C48" s="138" t="s">
        <v>55</v>
      </c>
      <c r="D48" s="116"/>
      <c r="E48" s="116"/>
      <c r="F48" s="117">
        <v>5000000</v>
      </c>
      <c r="G48" s="50"/>
    </row>
    <row r="49" spans="2:7" ht="30" customHeight="1" x14ac:dyDescent="0.25">
      <c r="B49" s="135" t="s">
        <v>49</v>
      </c>
      <c r="C49" s="216" t="s">
        <v>56</v>
      </c>
      <c r="D49" s="216"/>
      <c r="E49" s="216"/>
      <c r="F49" s="117">
        <v>100000000</v>
      </c>
      <c r="G49" s="50"/>
    </row>
    <row r="50" spans="2:7" ht="15.75" x14ac:dyDescent="0.25">
      <c r="B50" s="135" t="s">
        <v>49</v>
      </c>
      <c r="C50" s="138" t="s">
        <v>57</v>
      </c>
      <c r="D50" s="116"/>
      <c r="E50" s="116"/>
      <c r="F50" s="117">
        <v>300000000</v>
      </c>
      <c r="G50" s="50"/>
    </row>
    <row r="51" spans="2:7" ht="38.1" customHeight="1" x14ac:dyDescent="0.25">
      <c r="B51" s="135" t="s">
        <v>49</v>
      </c>
      <c r="C51" s="216" t="s">
        <v>88</v>
      </c>
      <c r="D51" s="216"/>
      <c r="E51" s="216"/>
      <c r="F51" s="117">
        <v>134000000</v>
      </c>
      <c r="G51" s="50"/>
    </row>
    <row r="52" spans="2:7" ht="15.75" x14ac:dyDescent="0.25">
      <c r="B52" s="116"/>
      <c r="C52" s="116"/>
      <c r="D52" s="116"/>
      <c r="E52" s="116"/>
      <c r="F52" s="116"/>
      <c r="G52" s="46"/>
    </row>
  </sheetData>
  <mergeCells count="16">
    <mergeCell ref="A1:F1"/>
    <mergeCell ref="A2:F2"/>
    <mergeCell ref="C51:E51"/>
    <mergeCell ref="C49:E49"/>
    <mergeCell ref="F10:F12"/>
    <mergeCell ref="A4:F4"/>
    <mergeCell ref="A5:F5"/>
    <mergeCell ref="A6:F6"/>
    <mergeCell ref="A7:F7"/>
    <mergeCell ref="A8:F8"/>
    <mergeCell ref="A10:A12"/>
    <mergeCell ref="B10:B12"/>
    <mergeCell ref="C10:C12"/>
    <mergeCell ref="D10:D12"/>
    <mergeCell ref="E10:E12"/>
    <mergeCell ref="C38:E38"/>
  </mergeCells>
  <pageMargins left="0.70866141732283472" right="0.44" top="0.5" bottom="0.31" header="0.31496062992125984" footer="0.31496062992125984"/>
  <pageSetup paperSize="9" scale="9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topLeftCell="B13" workbookViewId="0">
      <selection activeCell="D23" sqref="D23"/>
    </sheetView>
  </sheetViews>
  <sheetFormatPr defaultRowHeight="15" x14ac:dyDescent="0.25"/>
  <cols>
    <col min="1" max="1" width="4.7109375" hidden="1" customWidth="1"/>
    <col min="2" max="2" width="8.7109375" customWidth="1"/>
    <col min="3" max="3" width="8.28515625" customWidth="1"/>
    <col min="4" max="4" width="43.140625" customWidth="1"/>
    <col min="5" max="6" width="17.140625" customWidth="1"/>
    <col min="8" max="8" width="12.28515625" bestFit="1" customWidth="1"/>
    <col min="251" max="251" width="0" hidden="1" customWidth="1"/>
    <col min="252" max="252" width="5.7109375" customWidth="1"/>
    <col min="253" max="253" width="6.5703125" customWidth="1"/>
    <col min="254" max="254" width="40.140625" customWidth="1"/>
    <col min="255" max="255" width="17.140625" customWidth="1"/>
    <col min="256" max="256" width="15.5703125" customWidth="1"/>
    <col min="257" max="257" width="15.140625" customWidth="1"/>
    <col min="258" max="259" width="14.5703125" customWidth="1"/>
    <col min="260" max="260" width="15.28515625" customWidth="1"/>
    <col min="261" max="261" width="15.140625" customWidth="1"/>
    <col min="262" max="262" width="17.5703125" customWidth="1"/>
    <col min="264" max="264" width="12.28515625" bestFit="1" customWidth="1"/>
    <col min="507" max="507" width="0" hidden="1" customWidth="1"/>
    <col min="508" max="508" width="5.7109375" customWidth="1"/>
    <col min="509" max="509" width="6.5703125" customWidth="1"/>
    <col min="510" max="510" width="40.140625" customWidth="1"/>
    <col min="511" max="511" width="17.140625" customWidth="1"/>
    <col min="512" max="512" width="15.5703125" customWidth="1"/>
    <col min="513" max="513" width="15.140625" customWidth="1"/>
    <col min="514" max="515" width="14.5703125" customWidth="1"/>
    <col min="516" max="516" width="15.28515625" customWidth="1"/>
    <col min="517" max="517" width="15.140625" customWidth="1"/>
    <col min="518" max="518" width="17.5703125" customWidth="1"/>
    <col min="520" max="520" width="12.28515625" bestFit="1" customWidth="1"/>
    <col min="763" max="763" width="0" hidden="1" customWidth="1"/>
    <col min="764" max="764" width="5.7109375" customWidth="1"/>
    <col min="765" max="765" width="6.5703125" customWidth="1"/>
    <col min="766" max="766" width="40.140625" customWidth="1"/>
    <col min="767" max="767" width="17.140625" customWidth="1"/>
    <col min="768" max="768" width="15.5703125" customWidth="1"/>
    <col min="769" max="769" width="15.140625" customWidth="1"/>
    <col min="770" max="771" width="14.5703125" customWidth="1"/>
    <col min="772" max="772" width="15.28515625" customWidth="1"/>
    <col min="773" max="773" width="15.140625" customWidth="1"/>
    <col min="774" max="774" width="17.5703125" customWidth="1"/>
    <col min="776" max="776" width="12.28515625" bestFit="1" customWidth="1"/>
    <col min="1019" max="1019" width="0" hidden="1" customWidth="1"/>
    <col min="1020" max="1020" width="5.7109375" customWidth="1"/>
    <col min="1021" max="1021" width="6.5703125" customWidth="1"/>
    <col min="1022" max="1022" width="40.140625" customWidth="1"/>
    <col min="1023" max="1023" width="17.140625" customWidth="1"/>
    <col min="1024" max="1024" width="15.5703125" customWidth="1"/>
    <col min="1025" max="1025" width="15.140625" customWidth="1"/>
    <col min="1026" max="1027" width="14.5703125" customWidth="1"/>
    <col min="1028" max="1028" width="15.28515625" customWidth="1"/>
    <col min="1029" max="1029" width="15.140625" customWidth="1"/>
    <col min="1030" max="1030" width="17.5703125" customWidth="1"/>
    <col min="1032" max="1032" width="12.28515625" bestFit="1" customWidth="1"/>
    <col min="1275" max="1275" width="0" hidden="1" customWidth="1"/>
    <col min="1276" max="1276" width="5.7109375" customWidth="1"/>
    <col min="1277" max="1277" width="6.5703125" customWidth="1"/>
    <col min="1278" max="1278" width="40.140625" customWidth="1"/>
    <col min="1279" max="1279" width="17.140625" customWidth="1"/>
    <col min="1280" max="1280" width="15.5703125" customWidth="1"/>
    <col min="1281" max="1281" width="15.140625" customWidth="1"/>
    <col min="1282" max="1283" width="14.5703125" customWidth="1"/>
    <col min="1284" max="1284" width="15.28515625" customWidth="1"/>
    <col min="1285" max="1285" width="15.140625" customWidth="1"/>
    <col min="1286" max="1286" width="17.5703125" customWidth="1"/>
    <col min="1288" max="1288" width="12.28515625" bestFit="1" customWidth="1"/>
    <col min="1531" max="1531" width="0" hidden="1" customWidth="1"/>
    <col min="1532" max="1532" width="5.7109375" customWidth="1"/>
    <col min="1533" max="1533" width="6.5703125" customWidth="1"/>
    <col min="1534" max="1534" width="40.140625" customWidth="1"/>
    <col min="1535" max="1535" width="17.140625" customWidth="1"/>
    <col min="1536" max="1536" width="15.5703125" customWidth="1"/>
    <col min="1537" max="1537" width="15.140625" customWidth="1"/>
    <col min="1538" max="1539" width="14.5703125" customWidth="1"/>
    <col min="1540" max="1540" width="15.28515625" customWidth="1"/>
    <col min="1541" max="1541" width="15.140625" customWidth="1"/>
    <col min="1542" max="1542" width="17.5703125" customWidth="1"/>
    <col min="1544" max="1544" width="12.28515625" bestFit="1" customWidth="1"/>
    <col min="1787" max="1787" width="0" hidden="1" customWidth="1"/>
    <col min="1788" max="1788" width="5.7109375" customWidth="1"/>
    <col min="1789" max="1789" width="6.5703125" customWidth="1"/>
    <col min="1790" max="1790" width="40.140625" customWidth="1"/>
    <col min="1791" max="1791" width="17.140625" customWidth="1"/>
    <col min="1792" max="1792" width="15.5703125" customWidth="1"/>
    <col min="1793" max="1793" width="15.140625" customWidth="1"/>
    <col min="1794" max="1795" width="14.5703125" customWidth="1"/>
    <col min="1796" max="1796" width="15.28515625" customWidth="1"/>
    <col min="1797" max="1797" width="15.140625" customWidth="1"/>
    <col min="1798" max="1798" width="17.5703125" customWidth="1"/>
    <col min="1800" max="1800" width="12.28515625" bestFit="1" customWidth="1"/>
    <col min="2043" max="2043" width="0" hidden="1" customWidth="1"/>
    <col min="2044" max="2044" width="5.7109375" customWidth="1"/>
    <col min="2045" max="2045" width="6.5703125" customWidth="1"/>
    <col min="2046" max="2046" width="40.140625" customWidth="1"/>
    <col min="2047" max="2047" width="17.140625" customWidth="1"/>
    <col min="2048" max="2048" width="15.5703125" customWidth="1"/>
    <col min="2049" max="2049" width="15.140625" customWidth="1"/>
    <col min="2050" max="2051" width="14.5703125" customWidth="1"/>
    <col min="2052" max="2052" width="15.28515625" customWidth="1"/>
    <col min="2053" max="2053" width="15.140625" customWidth="1"/>
    <col min="2054" max="2054" width="17.5703125" customWidth="1"/>
    <col min="2056" max="2056" width="12.28515625" bestFit="1" customWidth="1"/>
    <col min="2299" max="2299" width="0" hidden="1" customWidth="1"/>
    <col min="2300" max="2300" width="5.7109375" customWidth="1"/>
    <col min="2301" max="2301" width="6.5703125" customWidth="1"/>
    <col min="2302" max="2302" width="40.140625" customWidth="1"/>
    <col min="2303" max="2303" width="17.140625" customWidth="1"/>
    <col min="2304" max="2304" width="15.5703125" customWidth="1"/>
    <col min="2305" max="2305" width="15.140625" customWidth="1"/>
    <col min="2306" max="2307" width="14.5703125" customWidth="1"/>
    <col min="2308" max="2308" width="15.28515625" customWidth="1"/>
    <col min="2309" max="2309" width="15.140625" customWidth="1"/>
    <col min="2310" max="2310" width="17.5703125" customWidth="1"/>
    <col min="2312" max="2312" width="12.28515625" bestFit="1" customWidth="1"/>
    <col min="2555" max="2555" width="0" hidden="1" customWidth="1"/>
    <col min="2556" max="2556" width="5.7109375" customWidth="1"/>
    <col min="2557" max="2557" width="6.5703125" customWidth="1"/>
    <col min="2558" max="2558" width="40.140625" customWidth="1"/>
    <col min="2559" max="2559" width="17.140625" customWidth="1"/>
    <col min="2560" max="2560" width="15.5703125" customWidth="1"/>
    <col min="2561" max="2561" width="15.140625" customWidth="1"/>
    <col min="2562" max="2563" width="14.5703125" customWidth="1"/>
    <col min="2564" max="2564" width="15.28515625" customWidth="1"/>
    <col min="2565" max="2565" width="15.140625" customWidth="1"/>
    <col min="2566" max="2566" width="17.5703125" customWidth="1"/>
    <col min="2568" max="2568" width="12.28515625" bestFit="1" customWidth="1"/>
    <col min="2811" max="2811" width="0" hidden="1" customWidth="1"/>
    <col min="2812" max="2812" width="5.7109375" customWidth="1"/>
    <col min="2813" max="2813" width="6.5703125" customWidth="1"/>
    <col min="2814" max="2814" width="40.140625" customWidth="1"/>
    <col min="2815" max="2815" width="17.140625" customWidth="1"/>
    <col min="2816" max="2816" width="15.5703125" customWidth="1"/>
    <col min="2817" max="2817" width="15.140625" customWidth="1"/>
    <col min="2818" max="2819" width="14.5703125" customWidth="1"/>
    <col min="2820" max="2820" width="15.28515625" customWidth="1"/>
    <col min="2821" max="2821" width="15.140625" customWidth="1"/>
    <col min="2822" max="2822" width="17.5703125" customWidth="1"/>
    <col min="2824" max="2824" width="12.28515625" bestFit="1" customWidth="1"/>
    <col min="3067" max="3067" width="0" hidden="1" customWidth="1"/>
    <col min="3068" max="3068" width="5.7109375" customWidth="1"/>
    <col min="3069" max="3069" width="6.5703125" customWidth="1"/>
    <col min="3070" max="3070" width="40.140625" customWidth="1"/>
    <col min="3071" max="3071" width="17.140625" customWidth="1"/>
    <col min="3072" max="3072" width="15.5703125" customWidth="1"/>
    <col min="3073" max="3073" width="15.140625" customWidth="1"/>
    <col min="3074" max="3075" width="14.5703125" customWidth="1"/>
    <col min="3076" max="3076" width="15.28515625" customWidth="1"/>
    <col min="3077" max="3077" width="15.140625" customWidth="1"/>
    <col min="3078" max="3078" width="17.5703125" customWidth="1"/>
    <col min="3080" max="3080" width="12.28515625" bestFit="1" customWidth="1"/>
    <col min="3323" max="3323" width="0" hidden="1" customWidth="1"/>
    <col min="3324" max="3324" width="5.7109375" customWidth="1"/>
    <col min="3325" max="3325" width="6.5703125" customWidth="1"/>
    <col min="3326" max="3326" width="40.140625" customWidth="1"/>
    <col min="3327" max="3327" width="17.140625" customWidth="1"/>
    <col min="3328" max="3328" width="15.5703125" customWidth="1"/>
    <col min="3329" max="3329" width="15.140625" customWidth="1"/>
    <col min="3330" max="3331" width="14.5703125" customWidth="1"/>
    <col min="3332" max="3332" width="15.28515625" customWidth="1"/>
    <col min="3333" max="3333" width="15.140625" customWidth="1"/>
    <col min="3334" max="3334" width="17.5703125" customWidth="1"/>
    <col min="3336" max="3336" width="12.28515625" bestFit="1" customWidth="1"/>
    <col min="3579" max="3579" width="0" hidden="1" customWidth="1"/>
    <col min="3580" max="3580" width="5.7109375" customWidth="1"/>
    <col min="3581" max="3581" width="6.5703125" customWidth="1"/>
    <col min="3582" max="3582" width="40.140625" customWidth="1"/>
    <col min="3583" max="3583" width="17.140625" customWidth="1"/>
    <col min="3584" max="3584" width="15.5703125" customWidth="1"/>
    <col min="3585" max="3585" width="15.140625" customWidth="1"/>
    <col min="3586" max="3587" width="14.5703125" customWidth="1"/>
    <col min="3588" max="3588" width="15.28515625" customWidth="1"/>
    <col min="3589" max="3589" width="15.140625" customWidth="1"/>
    <col min="3590" max="3590" width="17.5703125" customWidth="1"/>
    <col min="3592" max="3592" width="12.28515625" bestFit="1" customWidth="1"/>
    <col min="3835" max="3835" width="0" hidden="1" customWidth="1"/>
    <col min="3836" max="3836" width="5.7109375" customWidth="1"/>
    <col min="3837" max="3837" width="6.5703125" customWidth="1"/>
    <col min="3838" max="3838" width="40.140625" customWidth="1"/>
    <col min="3839" max="3839" width="17.140625" customWidth="1"/>
    <col min="3840" max="3840" width="15.5703125" customWidth="1"/>
    <col min="3841" max="3841" width="15.140625" customWidth="1"/>
    <col min="3842" max="3843" width="14.5703125" customWidth="1"/>
    <col min="3844" max="3844" width="15.28515625" customWidth="1"/>
    <col min="3845" max="3845" width="15.140625" customWidth="1"/>
    <col min="3846" max="3846" width="17.5703125" customWidth="1"/>
    <col min="3848" max="3848" width="12.28515625" bestFit="1" customWidth="1"/>
    <col min="4091" max="4091" width="0" hidden="1" customWidth="1"/>
    <col min="4092" max="4092" width="5.7109375" customWidth="1"/>
    <col min="4093" max="4093" width="6.5703125" customWidth="1"/>
    <col min="4094" max="4094" width="40.140625" customWidth="1"/>
    <col min="4095" max="4095" width="17.140625" customWidth="1"/>
    <col min="4096" max="4096" width="15.5703125" customWidth="1"/>
    <col min="4097" max="4097" width="15.140625" customWidth="1"/>
    <col min="4098" max="4099" width="14.5703125" customWidth="1"/>
    <col min="4100" max="4100" width="15.28515625" customWidth="1"/>
    <col min="4101" max="4101" width="15.140625" customWidth="1"/>
    <col min="4102" max="4102" width="17.5703125" customWidth="1"/>
    <col min="4104" max="4104" width="12.28515625" bestFit="1" customWidth="1"/>
    <col min="4347" max="4347" width="0" hidden="1" customWidth="1"/>
    <col min="4348" max="4348" width="5.7109375" customWidth="1"/>
    <col min="4349" max="4349" width="6.5703125" customWidth="1"/>
    <col min="4350" max="4350" width="40.140625" customWidth="1"/>
    <col min="4351" max="4351" width="17.140625" customWidth="1"/>
    <col min="4352" max="4352" width="15.5703125" customWidth="1"/>
    <col min="4353" max="4353" width="15.140625" customWidth="1"/>
    <col min="4354" max="4355" width="14.5703125" customWidth="1"/>
    <col min="4356" max="4356" width="15.28515625" customWidth="1"/>
    <col min="4357" max="4357" width="15.140625" customWidth="1"/>
    <col min="4358" max="4358" width="17.5703125" customWidth="1"/>
    <col min="4360" max="4360" width="12.28515625" bestFit="1" customWidth="1"/>
    <col min="4603" max="4603" width="0" hidden="1" customWidth="1"/>
    <col min="4604" max="4604" width="5.7109375" customWidth="1"/>
    <col min="4605" max="4605" width="6.5703125" customWidth="1"/>
    <col min="4606" max="4606" width="40.140625" customWidth="1"/>
    <col min="4607" max="4607" width="17.140625" customWidth="1"/>
    <col min="4608" max="4608" width="15.5703125" customWidth="1"/>
    <col min="4609" max="4609" width="15.140625" customWidth="1"/>
    <col min="4610" max="4611" width="14.5703125" customWidth="1"/>
    <col min="4612" max="4612" width="15.28515625" customWidth="1"/>
    <col min="4613" max="4613" width="15.140625" customWidth="1"/>
    <col min="4614" max="4614" width="17.5703125" customWidth="1"/>
    <col min="4616" max="4616" width="12.28515625" bestFit="1" customWidth="1"/>
    <col min="4859" max="4859" width="0" hidden="1" customWidth="1"/>
    <col min="4860" max="4860" width="5.7109375" customWidth="1"/>
    <col min="4861" max="4861" width="6.5703125" customWidth="1"/>
    <col min="4862" max="4862" width="40.140625" customWidth="1"/>
    <col min="4863" max="4863" width="17.140625" customWidth="1"/>
    <col min="4864" max="4864" width="15.5703125" customWidth="1"/>
    <col min="4865" max="4865" width="15.140625" customWidth="1"/>
    <col min="4866" max="4867" width="14.5703125" customWidth="1"/>
    <col min="4868" max="4868" width="15.28515625" customWidth="1"/>
    <col min="4869" max="4869" width="15.140625" customWidth="1"/>
    <col min="4870" max="4870" width="17.5703125" customWidth="1"/>
    <col min="4872" max="4872" width="12.28515625" bestFit="1" customWidth="1"/>
    <col min="5115" max="5115" width="0" hidden="1" customWidth="1"/>
    <col min="5116" max="5116" width="5.7109375" customWidth="1"/>
    <col min="5117" max="5117" width="6.5703125" customWidth="1"/>
    <col min="5118" max="5118" width="40.140625" customWidth="1"/>
    <col min="5119" max="5119" width="17.140625" customWidth="1"/>
    <col min="5120" max="5120" width="15.5703125" customWidth="1"/>
    <col min="5121" max="5121" width="15.140625" customWidth="1"/>
    <col min="5122" max="5123" width="14.5703125" customWidth="1"/>
    <col min="5124" max="5124" width="15.28515625" customWidth="1"/>
    <col min="5125" max="5125" width="15.140625" customWidth="1"/>
    <col min="5126" max="5126" width="17.5703125" customWidth="1"/>
    <col min="5128" max="5128" width="12.28515625" bestFit="1" customWidth="1"/>
    <col min="5371" max="5371" width="0" hidden="1" customWidth="1"/>
    <col min="5372" max="5372" width="5.7109375" customWidth="1"/>
    <col min="5373" max="5373" width="6.5703125" customWidth="1"/>
    <col min="5374" max="5374" width="40.140625" customWidth="1"/>
    <col min="5375" max="5375" width="17.140625" customWidth="1"/>
    <col min="5376" max="5376" width="15.5703125" customWidth="1"/>
    <col min="5377" max="5377" width="15.140625" customWidth="1"/>
    <col min="5378" max="5379" width="14.5703125" customWidth="1"/>
    <col min="5380" max="5380" width="15.28515625" customWidth="1"/>
    <col min="5381" max="5381" width="15.140625" customWidth="1"/>
    <col min="5382" max="5382" width="17.5703125" customWidth="1"/>
    <col min="5384" max="5384" width="12.28515625" bestFit="1" customWidth="1"/>
    <col min="5627" max="5627" width="0" hidden="1" customWidth="1"/>
    <col min="5628" max="5628" width="5.7109375" customWidth="1"/>
    <col min="5629" max="5629" width="6.5703125" customWidth="1"/>
    <col min="5630" max="5630" width="40.140625" customWidth="1"/>
    <col min="5631" max="5631" width="17.140625" customWidth="1"/>
    <col min="5632" max="5632" width="15.5703125" customWidth="1"/>
    <col min="5633" max="5633" width="15.140625" customWidth="1"/>
    <col min="5634" max="5635" width="14.5703125" customWidth="1"/>
    <col min="5636" max="5636" width="15.28515625" customWidth="1"/>
    <col min="5637" max="5637" width="15.140625" customWidth="1"/>
    <col min="5638" max="5638" width="17.5703125" customWidth="1"/>
    <col min="5640" max="5640" width="12.28515625" bestFit="1" customWidth="1"/>
    <col min="5883" max="5883" width="0" hidden="1" customWidth="1"/>
    <col min="5884" max="5884" width="5.7109375" customWidth="1"/>
    <col min="5885" max="5885" width="6.5703125" customWidth="1"/>
    <col min="5886" max="5886" width="40.140625" customWidth="1"/>
    <col min="5887" max="5887" width="17.140625" customWidth="1"/>
    <col min="5888" max="5888" width="15.5703125" customWidth="1"/>
    <col min="5889" max="5889" width="15.140625" customWidth="1"/>
    <col min="5890" max="5891" width="14.5703125" customWidth="1"/>
    <col min="5892" max="5892" width="15.28515625" customWidth="1"/>
    <col min="5893" max="5893" width="15.140625" customWidth="1"/>
    <col min="5894" max="5894" width="17.5703125" customWidth="1"/>
    <col min="5896" max="5896" width="12.28515625" bestFit="1" customWidth="1"/>
    <col min="6139" max="6139" width="0" hidden="1" customWidth="1"/>
    <col min="6140" max="6140" width="5.7109375" customWidth="1"/>
    <col min="6141" max="6141" width="6.5703125" customWidth="1"/>
    <col min="6142" max="6142" width="40.140625" customWidth="1"/>
    <col min="6143" max="6143" width="17.140625" customWidth="1"/>
    <col min="6144" max="6144" width="15.5703125" customWidth="1"/>
    <col min="6145" max="6145" width="15.140625" customWidth="1"/>
    <col min="6146" max="6147" width="14.5703125" customWidth="1"/>
    <col min="6148" max="6148" width="15.28515625" customWidth="1"/>
    <col min="6149" max="6149" width="15.140625" customWidth="1"/>
    <col min="6150" max="6150" width="17.5703125" customWidth="1"/>
    <col min="6152" max="6152" width="12.28515625" bestFit="1" customWidth="1"/>
    <col min="6395" max="6395" width="0" hidden="1" customWidth="1"/>
    <col min="6396" max="6396" width="5.7109375" customWidth="1"/>
    <col min="6397" max="6397" width="6.5703125" customWidth="1"/>
    <col min="6398" max="6398" width="40.140625" customWidth="1"/>
    <col min="6399" max="6399" width="17.140625" customWidth="1"/>
    <col min="6400" max="6400" width="15.5703125" customWidth="1"/>
    <col min="6401" max="6401" width="15.140625" customWidth="1"/>
    <col min="6402" max="6403" width="14.5703125" customWidth="1"/>
    <col min="6404" max="6404" width="15.28515625" customWidth="1"/>
    <col min="6405" max="6405" width="15.140625" customWidth="1"/>
    <col min="6406" max="6406" width="17.5703125" customWidth="1"/>
    <col min="6408" max="6408" width="12.28515625" bestFit="1" customWidth="1"/>
    <col min="6651" max="6651" width="0" hidden="1" customWidth="1"/>
    <col min="6652" max="6652" width="5.7109375" customWidth="1"/>
    <col min="6653" max="6653" width="6.5703125" customWidth="1"/>
    <col min="6654" max="6654" width="40.140625" customWidth="1"/>
    <col min="6655" max="6655" width="17.140625" customWidth="1"/>
    <col min="6656" max="6656" width="15.5703125" customWidth="1"/>
    <col min="6657" max="6657" width="15.140625" customWidth="1"/>
    <col min="6658" max="6659" width="14.5703125" customWidth="1"/>
    <col min="6660" max="6660" width="15.28515625" customWidth="1"/>
    <col min="6661" max="6661" width="15.140625" customWidth="1"/>
    <col min="6662" max="6662" width="17.5703125" customWidth="1"/>
    <col min="6664" max="6664" width="12.28515625" bestFit="1" customWidth="1"/>
    <col min="6907" max="6907" width="0" hidden="1" customWidth="1"/>
    <col min="6908" max="6908" width="5.7109375" customWidth="1"/>
    <col min="6909" max="6909" width="6.5703125" customWidth="1"/>
    <col min="6910" max="6910" width="40.140625" customWidth="1"/>
    <col min="6911" max="6911" width="17.140625" customWidth="1"/>
    <col min="6912" max="6912" width="15.5703125" customWidth="1"/>
    <col min="6913" max="6913" width="15.140625" customWidth="1"/>
    <col min="6914" max="6915" width="14.5703125" customWidth="1"/>
    <col min="6916" max="6916" width="15.28515625" customWidth="1"/>
    <col min="6917" max="6917" width="15.140625" customWidth="1"/>
    <col min="6918" max="6918" width="17.5703125" customWidth="1"/>
    <col min="6920" max="6920" width="12.28515625" bestFit="1" customWidth="1"/>
    <col min="7163" max="7163" width="0" hidden="1" customWidth="1"/>
    <col min="7164" max="7164" width="5.7109375" customWidth="1"/>
    <col min="7165" max="7165" width="6.5703125" customWidth="1"/>
    <col min="7166" max="7166" width="40.140625" customWidth="1"/>
    <col min="7167" max="7167" width="17.140625" customWidth="1"/>
    <col min="7168" max="7168" width="15.5703125" customWidth="1"/>
    <col min="7169" max="7169" width="15.140625" customWidth="1"/>
    <col min="7170" max="7171" width="14.5703125" customWidth="1"/>
    <col min="7172" max="7172" width="15.28515625" customWidth="1"/>
    <col min="7173" max="7173" width="15.140625" customWidth="1"/>
    <col min="7174" max="7174" width="17.5703125" customWidth="1"/>
    <col min="7176" max="7176" width="12.28515625" bestFit="1" customWidth="1"/>
    <col min="7419" max="7419" width="0" hidden="1" customWidth="1"/>
    <col min="7420" max="7420" width="5.7109375" customWidth="1"/>
    <col min="7421" max="7421" width="6.5703125" customWidth="1"/>
    <col min="7422" max="7422" width="40.140625" customWidth="1"/>
    <col min="7423" max="7423" width="17.140625" customWidth="1"/>
    <col min="7424" max="7424" width="15.5703125" customWidth="1"/>
    <col min="7425" max="7425" width="15.140625" customWidth="1"/>
    <col min="7426" max="7427" width="14.5703125" customWidth="1"/>
    <col min="7428" max="7428" width="15.28515625" customWidth="1"/>
    <col min="7429" max="7429" width="15.140625" customWidth="1"/>
    <col min="7430" max="7430" width="17.5703125" customWidth="1"/>
    <col min="7432" max="7432" width="12.28515625" bestFit="1" customWidth="1"/>
    <col min="7675" max="7675" width="0" hidden="1" customWidth="1"/>
    <col min="7676" max="7676" width="5.7109375" customWidth="1"/>
    <col min="7677" max="7677" width="6.5703125" customWidth="1"/>
    <col min="7678" max="7678" width="40.140625" customWidth="1"/>
    <col min="7679" max="7679" width="17.140625" customWidth="1"/>
    <col min="7680" max="7680" width="15.5703125" customWidth="1"/>
    <col min="7681" max="7681" width="15.140625" customWidth="1"/>
    <col min="7682" max="7683" width="14.5703125" customWidth="1"/>
    <col min="7684" max="7684" width="15.28515625" customWidth="1"/>
    <col min="7685" max="7685" width="15.140625" customWidth="1"/>
    <col min="7686" max="7686" width="17.5703125" customWidth="1"/>
    <col min="7688" max="7688" width="12.28515625" bestFit="1" customWidth="1"/>
    <col min="7931" max="7931" width="0" hidden="1" customWidth="1"/>
    <col min="7932" max="7932" width="5.7109375" customWidth="1"/>
    <col min="7933" max="7933" width="6.5703125" customWidth="1"/>
    <col min="7934" max="7934" width="40.140625" customWidth="1"/>
    <col min="7935" max="7935" width="17.140625" customWidth="1"/>
    <col min="7936" max="7936" width="15.5703125" customWidth="1"/>
    <col min="7937" max="7937" width="15.140625" customWidth="1"/>
    <col min="7938" max="7939" width="14.5703125" customWidth="1"/>
    <col min="7940" max="7940" width="15.28515625" customWidth="1"/>
    <col min="7941" max="7941" width="15.140625" customWidth="1"/>
    <col min="7942" max="7942" width="17.5703125" customWidth="1"/>
    <col min="7944" max="7944" width="12.28515625" bestFit="1" customWidth="1"/>
    <col min="8187" max="8187" width="0" hidden="1" customWidth="1"/>
    <col min="8188" max="8188" width="5.7109375" customWidth="1"/>
    <col min="8189" max="8189" width="6.5703125" customWidth="1"/>
    <col min="8190" max="8190" width="40.140625" customWidth="1"/>
    <col min="8191" max="8191" width="17.140625" customWidth="1"/>
    <col min="8192" max="8192" width="15.5703125" customWidth="1"/>
    <col min="8193" max="8193" width="15.140625" customWidth="1"/>
    <col min="8194" max="8195" width="14.5703125" customWidth="1"/>
    <col min="8196" max="8196" width="15.28515625" customWidth="1"/>
    <col min="8197" max="8197" width="15.140625" customWidth="1"/>
    <col min="8198" max="8198" width="17.5703125" customWidth="1"/>
    <col min="8200" max="8200" width="12.28515625" bestFit="1" customWidth="1"/>
    <col min="8443" max="8443" width="0" hidden="1" customWidth="1"/>
    <col min="8444" max="8444" width="5.7109375" customWidth="1"/>
    <col min="8445" max="8445" width="6.5703125" customWidth="1"/>
    <col min="8446" max="8446" width="40.140625" customWidth="1"/>
    <col min="8447" max="8447" width="17.140625" customWidth="1"/>
    <col min="8448" max="8448" width="15.5703125" customWidth="1"/>
    <col min="8449" max="8449" width="15.140625" customWidth="1"/>
    <col min="8450" max="8451" width="14.5703125" customWidth="1"/>
    <col min="8452" max="8452" width="15.28515625" customWidth="1"/>
    <col min="8453" max="8453" width="15.140625" customWidth="1"/>
    <col min="8454" max="8454" width="17.5703125" customWidth="1"/>
    <col min="8456" max="8456" width="12.28515625" bestFit="1" customWidth="1"/>
    <col min="8699" max="8699" width="0" hidden="1" customWidth="1"/>
    <col min="8700" max="8700" width="5.7109375" customWidth="1"/>
    <col min="8701" max="8701" width="6.5703125" customWidth="1"/>
    <col min="8702" max="8702" width="40.140625" customWidth="1"/>
    <col min="8703" max="8703" width="17.140625" customWidth="1"/>
    <col min="8704" max="8704" width="15.5703125" customWidth="1"/>
    <col min="8705" max="8705" width="15.140625" customWidth="1"/>
    <col min="8706" max="8707" width="14.5703125" customWidth="1"/>
    <col min="8708" max="8708" width="15.28515625" customWidth="1"/>
    <col min="8709" max="8709" width="15.140625" customWidth="1"/>
    <col min="8710" max="8710" width="17.5703125" customWidth="1"/>
    <col min="8712" max="8712" width="12.28515625" bestFit="1" customWidth="1"/>
    <col min="8955" max="8955" width="0" hidden="1" customWidth="1"/>
    <col min="8956" max="8956" width="5.7109375" customWidth="1"/>
    <col min="8957" max="8957" width="6.5703125" customWidth="1"/>
    <col min="8958" max="8958" width="40.140625" customWidth="1"/>
    <col min="8959" max="8959" width="17.140625" customWidth="1"/>
    <col min="8960" max="8960" width="15.5703125" customWidth="1"/>
    <col min="8961" max="8961" width="15.140625" customWidth="1"/>
    <col min="8962" max="8963" width="14.5703125" customWidth="1"/>
    <col min="8964" max="8964" width="15.28515625" customWidth="1"/>
    <col min="8965" max="8965" width="15.140625" customWidth="1"/>
    <col min="8966" max="8966" width="17.5703125" customWidth="1"/>
    <col min="8968" max="8968" width="12.28515625" bestFit="1" customWidth="1"/>
    <col min="9211" max="9211" width="0" hidden="1" customWidth="1"/>
    <col min="9212" max="9212" width="5.7109375" customWidth="1"/>
    <col min="9213" max="9213" width="6.5703125" customWidth="1"/>
    <col min="9214" max="9214" width="40.140625" customWidth="1"/>
    <col min="9215" max="9215" width="17.140625" customWidth="1"/>
    <col min="9216" max="9216" width="15.5703125" customWidth="1"/>
    <col min="9217" max="9217" width="15.140625" customWidth="1"/>
    <col min="9218" max="9219" width="14.5703125" customWidth="1"/>
    <col min="9220" max="9220" width="15.28515625" customWidth="1"/>
    <col min="9221" max="9221" width="15.140625" customWidth="1"/>
    <col min="9222" max="9222" width="17.5703125" customWidth="1"/>
    <col min="9224" max="9224" width="12.28515625" bestFit="1" customWidth="1"/>
    <col min="9467" max="9467" width="0" hidden="1" customWidth="1"/>
    <col min="9468" max="9468" width="5.7109375" customWidth="1"/>
    <col min="9469" max="9469" width="6.5703125" customWidth="1"/>
    <col min="9470" max="9470" width="40.140625" customWidth="1"/>
    <col min="9471" max="9471" width="17.140625" customWidth="1"/>
    <col min="9472" max="9472" width="15.5703125" customWidth="1"/>
    <col min="9473" max="9473" width="15.140625" customWidth="1"/>
    <col min="9474" max="9475" width="14.5703125" customWidth="1"/>
    <col min="9476" max="9476" width="15.28515625" customWidth="1"/>
    <col min="9477" max="9477" width="15.140625" customWidth="1"/>
    <col min="9478" max="9478" width="17.5703125" customWidth="1"/>
    <col min="9480" max="9480" width="12.28515625" bestFit="1" customWidth="1"/>
    <col min="9723" max="9723" width="0" hidden="1" customWidth="1"/>
    <col min="9724" max="9724" width="5.7109375" customWidth="1"/>
    <col min="9725" max="9725" width="6.5703125" customWidth="1"/>
    <col min="9726" max="9726" width="40.140625" customWidth="1"/>
    <col min="9727" max="9727" width="17.140625" customWidth="1"/>
    <col min="9728" max="9728" width="15.5703125" customWidth="1"/>
    <col min="9729" max="9729" width="15.140625" customWidth="1"/>
    <col min="9730" max="9731" width="14.5703125" customWidth="1"/>
    <col min="9732" max="9732" width="15.28515625" customWidth="1"/>
    <col min="9733" max="9733" width="15.140625" customWidth="1"/>
    <col min="9734" max="9734" width="17.5703125" customWidth="1"/>
    <col min="9736" max="9736" width="12.28515625" bestFit="1" customWidth="1"/>
    <col min="9979" max="9979" width="0" hidden="1" customWidth="1"/>
    <col min="9980" max="9980" width="5.7109375" customWidth="1"/>
    <col min="9981" max="9981" width="6.5703125" customWidth="1"/>
    <col min="9982" max="9982" width="40.140625" customWidth="1"/>
    <col min="9983" max="9983" width="17.140625" customWidth="1"/>
    <col min="9984" max="9984" width="15.5703125" customWidth="1"/>
    <col min="9985" max="9985" width="15.140625" customWidth="1"/>
    <col min="9986" max="9987" width="14.5703125" customWidth="1"/>
    <col min="9988" max="9988" width="15.28515625" customWidth="1"/>
    <col min="9989" max="9989" width="15.140625" customWidth="1"/>
    <col min="9990" max="9990" width="17.5703125" customWidth="1"/>
    <col min="9992" max="9992" width="12.28515625" bestFit="1" customWidth="1"/>
    <col min="10235" max="10235" width="0" hidden="1" customWidth="1"/>
    <col min="10236" max="10236" width="5.7109375" customWidth="1"/>
    <col min="10237" max="10237" width="6.5703125" customWidth="1"/>
    <col min="10238" max="10238" width="40.140625" customWidth="1"/>
    <col min="10239" max="10239" width="17.140625" customWidth="1"/>
    <col min="10240" max="10240" width="15.5703125" customWidth="1"/>
    <col min="10241" max="10241" width="15.140625" customWidth="1"/>
    <col min="10242" max="10243" width="14.5703125" customWidth="1"/>
    <col min="10244" max="10244" width="15.28515625" customWidth="1"/>
    <col min="10245" max="10245" width="15.140625" customWidth="1"/>
    <col min="10246" max="10246" width="17.5703125" customWidth="1"/>
    <col min="10248" max="10248" width="12.28515625" bestFit="1" customWidth="1"/>
    <col min="10491" max="10491" width="0" hidden="1" customWidth="1"/>
    <col min="10492" max="10492" width="5.7109375" customWidth="1"/>
    <col min="10493" max="10493" width="6.5703125" customWidth="1"/>
    <col min="10494" max="10494" width="40.140625" customWidth="1"/>
    <col min="10495" max="10495" width="17.140625" customWidth="1"/>
    <col min="10496" max="10496" width="15.5703125" customWidth="1"/>
    <col min="10497" max="10497" width="15.140625" customWidth="1"/>
    <col min="10498" max="10499" width="14.5703125" customWidth="1"/>
    <col min="10500" max="10500" width="15.28515625" customWidth="1"/>
    <col min="10501" max="10501" width="15.140625" customWidth="1"/>
    <col min="10502" max="10502" width="17.5703125" customWidth="1"/>
    <col min="10504" max="10504" width="12.28515625" bestFit="1" customWidth="1"/>
    <col min="10747" max="10747" width="0" hidden="1" customWidth="1"/>
    <col min="10748" max="10748" width="5.7109375" customWidth="1"/>
    <col min="10749" max="10749" width="6.5703125" customWidth="1"/>
    <col min="10750" max="10750" width="40.140625" customWidth="1"/>
    <col min="10751" max="10751" width="17.140625" customWidth="1"/>
    <col min="10752" max="10752" width="15.5703125" customWidth="1"/>
    <col min="10753" max="10753" width="15.140625" customWidth="1"/>
    <col min="10754" max="10755" width="14.5703125" customWidth="1"/>
    <col min="10756" max="10756" width="15.28515625" customWidth="1"/>
    <col min="10757" max="10757" width="15.140625" customWidth="1"/>
    <col min="10758" max="10758" width="17.5703125" customWidth="1"/>
    <col min="10760" max="10760" width="12.28515625" bestFit="1" customWidth="1"/>
    <col min="11003" max="11003" width="0" hidden="1" customWidth="1"/>
    <col min="11004" max="11004" width="5.7109375" customWidth="1"/>
    <col min="11005" max="11005" width="6.5703125" customWidth="1"/>
    <col min="11006" max="11006" width="40.140625" customWidth="1"/>
    <col min="11007" max="11007" width="17.140625" customWidth="1"/>
    <col min="11008" max="11008" width="15.5703125" customWidth="1"/>
    <col min="11009" max="11009" width="15.140625" customWidth="1"/>
    <col min="11010" max="11011" width="14.5703125" customWidth="1"/>
    <col min="11012" max="11012" width="15.28515625" customWidth="1"/>
    <col min="11013" max="11013" width="15.140625" customWidth="1"/>
    <col min="11014" max="11014" width="17.5703125" customWidth="1"/>
    <col min="11016" max="11016" width="12.28515625" bestFit="1" customWidth="1"/>
    <col min="11259" max="11259" width="0" hidden="1" customWidth="1"/>
    <col min="11260" max="11260" width="5.7109375" customWidth="1"/>
    <col min="11261" max="11261" width="6.5703125" customWidth="1"/>
    <col min="11262" max="11262" width="40.140625" customWidth="1"/>
    <col min="11263" max="11263" width="17.140625" customWidth="1"/>
    <col min="11264" max="11264" width="15.5703125" customWidth="1"/>
    <col min="11265" max="11265" width="15.140625" customWidth="1"/>
    <col min="11266" max="11267" width="14.5703125" customWidth="1"/>
    <col min="11268" max="11268" width="15.28515625" customWidth="1"/>
    <col min="11269" max="11269" width="15.140625" customWidth="1"/>
    <col min="11270" max="11270" width="17.5703125" customWidth="1"/>
    <col min="11272" max="11272" width="12.28515625" bestFit="1" customWidth="1"/>
    <col min="11515" max="11515" width="0" hidden="1" customWidth="1"/>
    <col min="11516" max="11516" width="5.7109375" customWidth="1"/>
    <col min="11517" max="11517" width="6.5703125" customWidth="1"/>
    <col min="11518" max="11518" width="40.140625" customWidth="1"/>
    <col min="11519" max="11519" width="17.140625" customWidth="1"/>
    <col min="11520" max="11520" width="15.5703125" customWidth="1"/>
    <col min="11521" max="11521" width="15.140625" customWidth="1"/>
    <col min="11522" max="11523" width="14.5703125" customWidth="1"/>
    <col min="11524" max="11524" width="15.28515625" customWidth="1"/>
    <col min="11525" max="11525" width="15.140625" customWidth="1"/>
    <col min="11526" max="11526" width="17.5703125" customWidth="1"/>
    <col min="11528" max="11528" width="12.28515625" bestFit="1" customWidth="1"/>
    <col min="11771" max="11771" width="0" hidden="1" customWidth="1"/>
    <col min="11772" max="11772" width="5.7109375" customWidth="1"/>
    <col min="11773" max="11773" width="6.5703125" customWidth="1"/>
    <col min="11774" max="11774" width="40.140625" customWidth="1"/>
    <col min="11775" max="11775" width="17.140625" customWidth="1"/>
    <col min="11776" max="11776" width="15.5703125" customWidth="1"/>
    <col min="11777" max="11777" width="15.140625" customWidth="1"/>
    <col min="11778" max="11779" width="14.5703125" customWidth="1"/>
    <col min="11780" max="11780" width="15.28515625" customWidth="1"/>
    <col min="11781" max="11781" width="15.140625" customWidth="1"/>
    <col min="11782" max="11782" width="17.5703125" customWidth="1"/>
    <col min="11784" max="11784" width="12.28515625" bestFit="1" customWidth="1"/>
    <col min="12027" max="12027" width="0" hidden="1" customWidth="1"/>
    <col min="12028" max="12028" width="5.7109375" customWidth="1"/>
    <col min="12029" max="12029" width="6.5703125" customWidth="1"/>
    <col min="12030" max="12030" width="40.140625" customWidth="1"/>
    <col min="12031" max="12031" width="17.140625" customWidth="1"/>
    <col min="12032" max="12032" width="15.5703125" customWidth="1"/>
    <col min="12033" max="12033" width="15.140625" customWidth="1"/>
    <col min="12034" max="12035" width="14.5703125" customWidth="1"/>
    <col min="12036" max="12036" width="15.28515625" customWidth="1"/>
    <col min="12037" max="12037" width="15.140625" customWidth="1"/>
    <col min="12038" max="12038" width="17.5703125" customWidth="1"/>
    <col min="12040" max="12040" width="12.28515625" bestFit="1" customWidth="1"/>
    <col min="12283" max="12283" width="0" hidden="1" customWidth="1"/>
    <col min="12284" max="12284" width="5.7109375" customWidth="1"/>
    <col min="12285" max="12285" width="6.5703125" customWidth="1"/>
    <col min="12286" max="12286" width="40.140625" customWidth="1"/>
    <col min="12287" max="12287" width="17.140625" customWidth="1"/>
    <col min="12288" max="12288" width="15.5703125" customWidth="1"/>
    <col min="12289" max="12289" width="15.140625" customWidth="1"/>
    <col min="12290" max="12291" width="14.5703125" customWidth="1"/>
    <col min="12292" max="12292" width="15.28515625" customWidth="1"/>
    <col min="12293" max="12293" width="15.140625" customWidth="1"/>
    <col min="12294" max="12294" width="17.5703125" customWidth="1"/>
    <col min="12296" max="12296" width="12.28515625" bestFit="1" customWidth="1"/>
    <col min="12539" max="12539" width="0" hidden="1" customWidth="1"/>
    <col min="12540" max="12540" width="5.7109375" customWidth="1"/>
    <col min="12541" max="12541" width="6.5703125" customWidth="1"/>
    <col min="12542" max="12542" width="40.140625" customWidth="1"/>
    <col min="12543" max="12543" width="17.140625" customWidth="1"/>
    <col min="12544" max="12544" width="15.5703125" customWidth="1"/>
    <col min="12545" max="12545" width="15.140625" customWidth="1"/>
    <col min="12546" max="12547" width="14.5703125" customWidth="1"/>
    <col min="12548" max="12548" width="15.28515625" customWidth="1"/>
    <col min="12549" max="12549" width="15.140625" customWidth="1"/>
    <col min="12550" max="12550" width="17.5703125" customWidth="1"/>
    <col min="12552" max="12552" width="12.28515625" bestFit="1" customWidth="1"/>
    <col min="12795" max="12795" width="0" hidden="1" customWidth="1"/>
    <col min="12796" max="12796" width="5.7109375" customWidth="1"/>
    <col min="12797" max="12797" width="6.5703125" customWidth="1"/>
    <col min="12798" max="12798" width="40.140625" customWidth="1"/>
    <col min="12799" max="12799" width="17.140625" customWidth="1"/>
    <col min="12800" max="12800" width="15.5703125" customWidth="1"/>
    <col min="12801" max="12801" width="15.140625" customWidth="1"/>
    <col min="12802" max="12803" width="14.5703125" customWidth="1"/>
    <col min="12804" max="12804" width="15.28515625" customWidth="1"/>
    <col min="12805" max="12805" width="15.140625" customWidth="1"/>
    <col min="12806" max="12806" width="17.5703125" customWidth="1"/>
    <col min="12808" max="12808" width="12.28515625" bestFit="1" customWidth="1"/>
    <col min="13051" max="13051" width="0" hidden="1" customWidth="1"/>
    <col min="13052" max="13052" width="5.7109375" customWidth="1"/>
    <col min="13053" max="13053" width="6.5703125" customWidth="1"/>
    <col min="13054" max="13054" width="40.140625" customWidth="1"/>
    <col min="13055" max="13055" width="17.140625" customWidth="1"/>
    <col min="13056" max="13056" width="15.5703125" customWidth="1"/>
    <col min="13057" max="13057" width="15.140625" customWidth="1"/>
    <col min="13058" max="13059" width="14.5703125" customWidth="1"/>
    <col min="13060" max="13060" width="15.28515625" customWidth="1"/>
    <col min="13061" max="13061" width="15.140625" customWidth="1"/>
    <col min="13062" max="13062" width="17.5703125" customWidth="1"/>
    <col min="13064" max="13064" width="12.28515625" bestFit="1" customWidth="1"/>
    <col min="13307" max="13307" width="0" hidden="1" customWidth="1"/>
    <col min="13308" max="13308" width="5.7109375" customWidth="1"/>
    <col min="13309" max="13309" width="6.5703125" customWidth="1"/>
    <col min="13310" max="13310" width="40.140625" customWidth="1"/>
    <col min="13311" max="13311" width="17.140625" customWidth="1"/>
    <col min="13312" max="13312" width="15.5703125" customWidth="1"/>
    <col min="13313" max="13313" width="15.140625" customWidth="1"/>
    <col min="13314" max="13315" width="14.5703125" customWidth="1"/>
    <col min="13316" max="13316" width="15.28515625" customWidth="1"/>
    <col min="13317" max="13317" width="15.140625" customWidth="1"/>
    <col min="13318" max="13318" width="17.5703125" customWidth="1"/>
    <col min="13320" max="13320" width="12.28515625" bestFit="1" customWidth="1"/>
    <col min="13563" max="13563" width="0" hidden="1" customWidth="1"/>
    <col min="13564" max="13564" width="5.7109375" customWidth="1"/>
    <col min="13565" max="13565" width="6.5703125" customWidth="1"/>
    <col min="13566" max="13566" width="40.140625" customWidth="1"/>
    <col min="13567" max="13567" width="17.140625" customWidth="1"/>
    <col min="13568" max="13568" width="15.5703125" customWidth="1"/>
    <col min="13569" max="13569" width="15.140625" customWidth="1"/>
    <col min="13570" max="13571" width="14.5703125" customWidth="1"/>
    <col min="13572" max="13572" width="15.28515625" customWidth="1"/>
    <col min="13573" max="13573" width="15.140625" customWidth="1"/>
    <col min="13574" max="13574" width="17.5703125" customWidth="1"/>
    <col min="13576" max="13576" width="12.28515625" bestFit="1" customWidth="1"/>
    <col min="13819" max="13819" width="0" hidden="1" customWidth="1"/>
    <col min="13820" max="13820" width="5.7109375" customWidth="1"/>
    <col min="13821" max="13821" width="6.5703125" customWidth="1"/>
    <col min="13822" max="13822" width="40.140625" customWidth="1"/>
    <col min="13823" max="13823" width="17.140625" customWidth="1"/>
    <col min="13824" max="13824" width="15.5703125" customWidth="1"/>
    <col min="13825" max="13825" width="15.140625" customWidth="1"/>
    <col min="13826" max="13827" width="14.5703125" customWidth="1"/>
    <col min="13828" max="13828" width="15.28515625" customWidth="1"/>
    <col min="13829" max="13829" width="15.140625" customWidth="1"/>
    <col min="13830" max="13830" width="17.5703125" customWidth="1"/>
    <col min="13832" max="13832" width="12.28515625" bestFit="1" customWidth="1"/>
    <col min="14075" max="14075" width="0" hidden="1" customWidth="1"/>
    <col min="14076" max="14076" width="5.7109375" customWidth="1"/>
    <col min="14077" max="14077" width="6.5703125" customWidth="1"/>
    <col min="14078" max="14078" width="40.140625" customWidth="1"/>
    <col min="14079" max="14079" width="17.140625" customWidth="1"/>
    <col min="14080" max="14080" width="15.5703125" customWidth="1"/>
    <col min="14081" max="14081" width="15.140625" customWidth="1"/>
    <col min="14082" max="14083" width="14.5703125" customWidth="1"/>
    <col min="14084" max="14084" width="15.28515625" customWidth="1"/>
    <col min="14085" max="14085" width="15.140625" customWidth="1"/>
    <col min="14086" max="14086" width="17.5703125" customWidth="1"/>
    <col min="14088" max="14088" width="12.28515625" bestFit="1" customWidth="1"/>
    <col min="14331" max="14331" width="0" hidden="1" customWidth="1"/>
    <col min="14332" max="14332" width="5.7109375" customWidth="1"/>
    <col min="14333" max="14333" width="6.5703125" customWidth="1"/>
    <col min="14334" max="14334" width="40.140625" customWidth="1"/>
    <col min="14335" max="14335" width="17.140625" customWidth="1"/>
    <col min="14336" max="14336" width="15.5703125" customWidth="1"/>
    <col min="14337" max="14337" width="15.140625" customWidth="1"/>
    <col min="14338" max="14339" width="14.5703125" customWidth="1"/>
    <col min="14340" max="14340" width="15.28515625" customWidth="1"/>
    <col min="14341" max="14341" width="15.140625" customWidth="1"/>
    <col min="14342" max="14342" width="17.5703125" customWidth="1"/>
    <col min="14344" max="14344" width="12.28515625" bestFit="1" customWidth="1"/>
    <col min="14587" max="14587" width="0" hidden="1" customWidth="1"/>
    <col min="14588" max="14588" width="5.7109375" customWidth="1"/>
    <col min="14589" max="14589" width="6.5703125" customWidth="1"/>
    <col min="14590" max="14590" width="40.140625" customWidth="1"/>
    <col min="14591" max="14591" width="17.140625" customWidth="1"/>
    <col min="14592" max="14592" width="15.5703125" customWidth="1"/>
    <col min="14593" max="14593" width="15.140625" customWidth="1"/>
    <col min="14594" max="14595" width="14.5703125" customWidth="1"/>
    <col min="14596" max="14596" width="15.28515625" customWidth="1"/>
    <col min="14597" max="14597" width="15.140625" customWidth="1"/>
    <col min="14598" max="14598" width="17.5703125" customWidth="1"/>
    <col min="14600" max="14600" width="12.28515625" bestFit="1" customWidth="1"/>
    <col min="14843" max="14843" width="0" hidden="1" customWidth="1"/>
    <col min="14844" max="14844" width="5.7109375" customWidth="1"/>
    <col min="14845" max="14845" width="6.5703125" customWidth="1"/>
    <col min="14846" max="14846" width="40.140625" customWidth="1"/>
    <col min="14847" max="14847" width="17.140625" customWidth="1"/>
    <col min="14848" max="14848" width="15.5703125" customWidth="1"/>
    <col min="14849" max="14849" width="15.140625" customWidth="1"/>
    <col min="14850" max="14851" width="14.5703125" customWidth="1"/>
    <col min="14852" max="14852" width="15.28515625" customWidth="1"/>
    <col min="14853" max="14853" width="15.140625" customWidth="1"/>
    <col min="14854" max="14854" width="17.5703125" customWidth="1"/>
    <col min="14856" max="14856" width="12.28515625" bestFit="1" customWidth="1"/>
    <col min="15099" max="15099" width="0" hidden="1" customWidth="1"/>
    <col min="15100" max="15100" width="5.7109375" customWidth="1"/>
    <col min="15101" max="15101" width="6.5703125" customWidth="1"/>
    <col min="15102" max="15102" width="40.140625" customWidth="1"/>
    <col min="15103" max="15103" width="17.140625" customWidth="1"/>
    <col min="15104" max="15104" width="15.5703125" customWidth="1"/>
    <col min="15105" max="15105" width="15.140625" customWidth="1"/>
    <col min="15106" max="15107" width="14.5703125" customWidth="1"/>
    <col min="15108" max="15108" width="15.28515625" customWidth="1"/>
    <col min="15109" max="15109" width="15.140625" customWidth="1"/>
    <col min="15110" max="15110" width="17.5703125" customWidth="1"/>
    <col min="15112" max="15112" width="12.28515625" bestFit="1" customWidth="1"/>
    <col min="15355" max="15355" width="0" hidden="1" customWidth="1"/>
    <col min="15356" max="15356" width="5.7109375" customWidth="1"/>
    <col min="15357" max="15357" width="6.5703125" customWidth="1"/>
    <col min="15358" max="15358" width="40.140625" customWidth="1"/>
    <col min="15359" max="15359" width="17.140625" customWidth="1"/>
    <col min="15360" max="15360" width="15.5703125" customWidth="1"/>
    <col min="15361" max="15361" width="15.140625" customWidth="1"/>
    <col min="15362" max="15363" width="14.5703125" customWidth="1"/>
    <col min="15364" max="15364" width="15.28515625" customWidth="1"/>
    <col min="15365" max="15365" width="15.140625" customWidth="1"/>
    <col min="15366" max="15366" width="17.5703125" customWidth="1"/>
    <col min="15368" max="15368" width="12.28515625" bestFit="1" customWidth="1"/>
    <col min="15611" max="15611" width="0" hidden="1" customWidth="1"/>
    <col min="15612" max="15612" width="5.7109375" customWidth="1"/>
    <col min="15613" max="15613" width="6.5703125" customWidth="1"/>
    <col min="15614" max="15614" width="40.140625" customWidth="1"/>
    <col min="15615" max="15615" width="17.140625" customWidth="1"/>
    <col min="15616" max="15616" width="15.5703125" customWidth="1"/>
    <col min="15617" max="15617" width="15.140625" customWidth="1"/>
    <col min="15618" max="15619" width="14.5703125" customWidth="1"/>
    <col min="15620" max="15620" width="15.28515625" customWidth="1"/>
    <col min="15621" max="15621" width="15.140625" customWidth="1"/>
    <col min="15622" max="15622" width="17.5703125" customWidth="1"/>
    <col min="15624" max="15624" width="12.28515625" bestFit="1" customWidth="1"/>
    <col min="15867" max="15867" width="0" hidden="1" customWidth="1"/>
    <col min="15868" max="15868" width="5.7109375" customWidth="1"/>
    <col min="15869" max="15869" width="6.5703125" customWidth="1"/>
    <col min="15870" max="15870" width="40.140625" customWidth="1"/>
    <col min="15871" max="15871" width="17.140625" customWidth="1"/>
    <col min="15872" max="15872" width="15.5703125" customWidth="1"/>
    <col min="15873" max="15873" width="15.140625" customWidth="1"/>
    <col min="15874" max="15875" width="14.5703125" customWidth="1"/>
    <col min="15876" max="15876" width="15.28515625" customWidth="1"/>
    <col min="15877" max="15877" width="15.140625" customWidth="1"/>
    <col min="15878" max="15878" width="17.5703125" customWidth="1"/>
    <col min="15880" max="15880" width="12.28515625" bestFit="1" customWidth="1"/>
    <col min="16123" max="16123" width="0" hidden="1" customWidth="1"/>
    <col min="16124" max="16124" width="5.7109375" customWidth="1"/>
    <col min="16125" max="16125" width="6.5703125" customWidth="1"/>
    <col min="16126" max="16126" width="40.140625" customWidth="1"/>
    <col min="16127" max="16127" width="17.140625" customWidth="1"/>
    <col min="16128" max="16128" width="15.5703125" customWidth="1"/>
    <col min="16129" max="16129" width="15.140625" customWidth="1"/>
    <col min="16130" max="16131" width="14.5703125" customWidth="1"/>
    <col min="16132" max="16132" width="15.28515625" customWidth="1"/>
    <col min="16133" max="16133" width="15.140625" customWidth="1"/>
    <col min="16134" max="16134" width="17.5703125" customWidth="1"/>
    <col min="16136" max="16136" width="12.28515625" bestFit="1" customWidth="1"/>
  </cols>
  <sheetData>
    <row r="1" spans="1:12" s="158" customFormat="1" ht="18.75" customHeight="1" x14ac:dyDescent="0.2">
      <c r="A1" s="204" t="s">
        <v>131</v>
      </c>
      <c r="B1" s="204"/>
      <c r="C1" s="204"/>
      <c r="D1" s="204"/>
      <c r="E1" s="204"/>
      <c r="F1" s="204"/>
      <c r="G1" s="198"/>
      <c r="H1" s="198"/>
      <c r="I1" s="198"/>
      <c r="J1" s="198"/>
      <c r="K1" s="198"/>
    </row>
    <row r="2" spans="1:12" s="158" customFormat="1" ht="17.25" customHeight="1" x14ac:dyDescent="0.2">
      <c r="A2" s="205" t="s">
        <v>130</v>
      </c>
      <c r="B2" s="205"/>
      <c r="C2" s="205"/>
      <c r="D2" s="205"/>
      <c r="E2" s="205"/>
      <c r="F2" s="205"/>
      <c r="G2" s="198"/>
      <c r="H2" s="198"/>
      <c r="I2" s="188"/>
      <c r="J2" s="188"/>
      <c r="K2" s="188"/>
      <c r="L2" s="197"/>
    </row>
    <row r="3" spans="1:12" ht="15.75" x14ac:dyDescent="0.25">
      <c r="F3" s="2" t="s">
        <v>134</v>
      </c>
    </row>
    <row r="4" spans="1:12" s="4" customFormat="1" ht="23.25" customHeight="1" x14ac:dyDescent="0.3">
      <c r="A4" s="209" t="s">
        <v>74</v>
      </c>
      <c r="B4" s="209"/>
      <c r="C4" s="209"/>
      <c r="D4" s="209"/>
      <c r="E4" s="209"/>
      <c r="F4" s="209"/>
    </row>
    <row r="5" spans="1:12" s="4" customFormat="1" ht="21" customHeight="1" x14ac:dyDescent="0.3">
      <c r="A5" s="209" t="s">
        <v>30</v>
      </c>
      <c r="B5" s="209"/>
      <c r="C5" s="209"/>
      <c r="D5" s="209"/>
      <c r="E5" s="209"/>
      <c r="F5" s="209"/>
    </row>
    <row r="6" spans="1:12" s="4" customFormat="1" ht="19.5" customHeight="1" x14ac:dyDescent="0.3">
      <c r="A6" s="210" t="str">
        <f>+TH!A6</f>
        <v xml:space="preserve">          (Kèm theo Quyết định số           /QĐ-SGTVT ngày        /        /2023 của Sở GTVT Đồng Tháp )</v>
      </c>
      <c r="B6" s="210"/>
      <c r="C6" s="210"/>
      <c r="D6" s="210"/>
      <c r="E6" s="210"/>
      <c r="F6" s="210"/>
    </row>
    <row r="7" spans="1:12" s="4" customFormat="1" ht="21" customHeight="1" x14ac:dyDescent="0.3">
      <c r="A7" s="211" t="s">
        <v>31</v>
      </c>
      <c r="B7" s="211"/>
      <c r="C7" s="211"/>
      <c r="D7" s="211"/>
      <c r="E7" s="211"/>
      <c r="F7" s="211"/>
    </row>
    <row r="8" spans="1:12" s="4" customFormat="1" ht="18.75" customHeight="1" x14ac:dyDescent="0.3">
      <c r="A8" s="212" t="s">
        <v>2</v>
      </c>
      <c r="B8" s="212"/>
      <c r="C8" s="212"/>
      <c r="D8" s="212"/>
      <c r="E8" s="212"/>
      <c r="F8" s="212"/>
    </row>
    <row r="9" spans="1:12" ht="18" x14ac:dyDescent="0.3">
      <c r="A9" s="5"/>
      <c r="B9" s="6"/>
      <c r="C9" s="7"/>
      <c r="D9" s="8"/>
      <c r="E9" s="8"/>
      <c r="F9" s="10" t="s">
        <v>3</v>
      </c>
    </row>
    <row r="10" spans="1:12" s="11" customFormat="1" ht="21.95" customHeight="1" x14ac:dyDescent="0.25">
      <c r="A10" s="206" t="s">
        <v>4</v>
      </c>
      <c r="B10" s="201" t="s">
        <v>5</v>
      </c>
      <c r="C10" s="201" t="s">
        <v>6</v>
      </c>
      <c r="D10" s="201" t="s">
        <v>7</v>
      </c>
      <c r="E10" s="201" t="s">
        <v>8</v>
      </c>
      <c r="F10" s="201" t="s">
        <v>92</v>
      </c>
    </row>
    <row r="11" spans="1:12" s="11" customFormat="1" ht="21.95" customHeight="1" x14ac:dyDescent="0.25">
      <c r="A11" s="207"/>
      <c r="B11" s="202"/>
      <c r="C11" s="202"/>
      <c r="D11" s="202"/>
      <c r="E11" s="202"/>
      <c r="F11" s="202"/>
    </row>
    <row r="12" spans="1:12" s="11" customFormat="1" ht="21.95" customHeight="1" x14ac:dyDescent="0.25">
      <c r="A12" s="208"/>
      <c r="B12" s="203"/>
      <c r="C12" s="203"/>
      <c r="D12" s="203"/>
      <c r="E12" s="203"/>
      <c r="F12" s="203"/>
    </row>
    <row r="13" spans="1:12" s="11" customFormat="1" ht="21.95" customHeight="1" x14ac:dyDescent="0.25">
      <c r="A13" s="12" t="s">
        <v>14</v>
      </c>
      <c r="B13" s="13" t="s">
        <v>14</v>
      </c>
      <c r="C13" s="13" t="s">
        <v>15</v>
      </c>
      <c r="D13" s="14">
        <v>1</v>
      </c>
      <c r="E13" s="13">
        <v>2</v>
      </c>
      <c r="F13" s="13">
        <v>3</v>
      </c>
    </row>
    <row r="14" spans="1:12" s="11" customFormat="1" ht="21.95" customHeight="1" x14ac:dyDescent="0.3">
      <c r="A14" s="15" t="s">
        <v>16</v>
      </c>
      <c r="B14" s="16"/>
      <c r="C14" s="17"/>
      <c r="D14" s="52" t="s">
        <v>17</v>
      </c>
      <c r="E14" s="18"/>
      <c r="F14" s="19"/>
    </row>
    <row r="15" spans="1:12" s="25" customFormat="1" ht="21.95" customHeight="1" x14ac:dyDescent="0.3">
      <c r="A15" s="21"/>
      <c r="B15" s="22"/>
      <c r="C15" s="22"/>
      <c r="D15" s="23" t="s">
        <v>18</v>
      </c>
      <c r="E15" s="24">
        <f>E16</f>
        <v>800000000</v>
      </c>
      <c r="F15" s="24">
        <f>F16</f>
        <v>800000000</v>
      </c>
    </row>
    <row r="16" spans="1:12" s="11" customFormat="1" ht="21.95" customHeight="1" x14ac:dyDescent="0.3">
      <c r="A16" s="26"/>
      <c r="B16" s="27"/>
      <c r="C16" s="27"/>
      <c r="D16" s="28" t="s">
        <v>19</v>
      </c>
      <c r="E16" s="29">
        <f>F16</f>
        <v>800000000</v>
      </c>
      <c r="F16" s="31">
        <v>800000000</v>
      </c>
    </row>
    <row r="17" spans="1:8" s="25" customFormat="1" ht="21.95" customHeight="1" x14ac:dyDescent="0.3">
      <c r="A17" s="21"/>
      <c r="B17" s="22"/>
      <c r="C17" s="22"/>
      <c r="D17" s="23" t="s">
        <v>21</v>
      </c>
      <c r="E17" s="24">
        <f>E18</f>
        <v>206000000</v>
      </c>
      <c r="F17" s="24">
        <f>F18</f>
        <v>206000000</v>
      </c>
    </row>
    <row r="18" spans="1:8" s="11" customFormat="1" ht="21.95" customHeight="1" x14ac:dyDescent="0.3">
      <c r="A18" s="26"/>
      <c r="B18" s="27"/>
      <c r="C18" s="27"/>
      <c r="D18" s="28" t="s">
        <v>19</v>
      </c>
      <c r="E18" s="29">
        <f t="shared" ref="E18:E25" si="0">F18</f>
        <v>206000000</v>
      </c>
      <c r="F18" s="31">
        <v>206000000</v>
      </c>
      <c r="H18" s="33"/>
    </row>
    <row r="19" spans="1:8" s="25" customFormat="1" ht="21.95" customHeight="1" x14ac:dyDescent="0.3">
      <c r="A19" s="21"/>
      <c r="B19" s="22"/>
      <c r="C19" s="22"/>
      <c r="D19" s="23" t="s">
        <v>22</v>
      </c>
      <c r="E19" s="24">
        <f>E20</f>
        <v>594000000</v>
      </c>
      <c r="F19" s="24">
        <f>F20</f>
        <v>594000000</v>
      </c>
    </row>
    <row r="20" spans="1:8" s="11" customFormat="1" ht="21.95" customHeight="1" x14ac:dyDescent="0.3">
      <c r="A20" s="21"/>
      <c r="B20" s="22"/>
      <c r="C20" s="27"/>
      <c r="D20" s="28" t="s">
        <v>23</v>
      </c>
      <c r="E20" s="29">
        <f t="shared" si="0"/>
        <v>594000000</v>
      </c>
      <c r="F20" s="29">
        <f>F16-F18</f>
        <v>594000000</v>
      </c>
    </row>
    <row r="21" spans="1:8" s="11" customFormat="1" ht="21.95" customHeight="1" x14ac:dyDescent="0.3">
      <c r="A21" s="21" t="s">
        <v>24</v>
      </c>
      <c r="B21" s="34"/>
      <c r="C21" s="34"/>
      <c r="D21" s="88" t="s">
        <v>71</v>
      </c>
      <c r="E21" s="29">
        <f t="shared" si="0"/>
        <v>0</v>
      </c>
      <c r="F21" s="36"/>
    </row>
    <row r="22" spans="1:8" s="11" customFormat="1" ht="21.95" customHeight="1" x14ac:dyDescent="0.3">
      <c r="A22" s="21">
        <v>1</v>
      </c>
      <c r="B22" s="34"/>
      <c r="C22" s="34"/>
      <c r="D22" s="23" t="s">
        <v>72</v>
      </c>
      <c r="E22" s="36">
        <f t="shared" si="0"/>
        <v>1646000000</v>
      </c>
      <c r="F22" s="36">
        <f>F23</f>
        <v>1646000000</v>
      </c>
    </row>
    <row r="23" spans="1:8" s="11" customFormat="1" ht="20.100000000000001" customHeight="1" x14ac:dyDescent="0.3">
      <c r="A23" s="21"/>
      <c r="B23" s="22">
        <v>280</v>
      </c>
      <c r="C23" s="22">
        <v>294</v>
      </c>
      <c r="D23" s="23" t="s">
        <v>76</v>
      </c>
      <c r="E23" s="24">
        <f t="shared" si="0"/>
        <v>1646000000</v>
      </c>
      <c r="F23" s="24">
        <f>F24+F25</f>
        <v>1646000000</v>
      </c>
    </row>
    <row r="24" spans="1:8" s="11" customFormat="1" ht="20.100000000000001" customHeight="1" x14ac:dyDescent="0.3">
      <c r="A24" s="21"/>
      <c r="B24" s="88"/>
      <c r="C24" s="88"/>
      <c r="D24" s="28" t="s">
        <v>77</v>
      </c>
      <c r="E24" s="29">
        <f t="shared" si="0"/>
        <v>0</v>
      </c>
      <c r="F24" s="29"/>
    </row>
    <row r="25" spans="1:8" s="11" customFormat="1" ht="20.100000000000001" customHeight="1" x14ac:dyDescent="0.3">
      <c r="A25" s="38"/>
      <c r="B25" s="22"/>
      <c r="C25" s="22"/>
      <c r="D25" s="28" t="s">
        <v>78</v>
      </c>
      <c r="E25" s="29">
        <f t="shared" si="0"/>
        <v>1646000000</v>
      </c>
      <c r="F25" s="29">
        <v>1646000000</v>
      </c>
    </row>
    <row r="26" spans="1:8" s="11" customFormat="1" ht="33.950000000000003" customHeight="1" x14ac:dyDescent="0.3">
      <c r="A26" s="21"/>
      <c r="B26" s="22"/>
      <c r="C26" s="22"/>
      <c r="D26" s="93" t="s">
        <v>73</v>
      </c>
      <c r="E26" s="29">
        <f>F26</f>
        <v>12000000</v>
      </c>
      <c r="F26" s="29">
        <v>12000000</v>
      </c>
    </row>
    <row r="27" spans="1:8" s="48" customFormat="1" ht="15.75" customHeight="1" x14ac:dyDescent="0.25">
      <c r="B27" s="41"/>
      <c r="C27" s="41"/>
      <c r="D27" s="42"/>
      <c r="E27" s="57"/>
      <c r="F27" s="44"/>
    </row>
    <row r="28" spans="1:8" s="48" customFormat="1" ht="16.5" customHeight="1" x14ac:dyDescent="0.25">
      <c r="B28" s="49"/>
      <c r="C28" s="49"/>
      <c r="D28" s="49"/>
      <c r="E28" s="49"/>
      <c r="F28" s="47"/>
    </row>
    <row r="29" spans="1:8" ht="19.5" customHeight="1" x14ac:dyDescent="0.25">
      <c r="B29" s="69" t="s">
        <v>27</v>
      </c>
      <c r="C29" s="56" t="s">
        <v>48</v>
      </c>
      <c r="D29" s="116"/>
      <c r="E29" s="116"/>
      <c r="F29" s="70">
        <f>F30+F31+F36</f>
        <v>538000000</v>
      </c>
    </row>
    <row r="30" spans="1:8" ht="19.5" customHeight="1" x14ac:dyDescent="0.25">
      <c r="B30" s="135" t="s">
        <v>49</v>
      </c>
      <c r="C30" s="142" t="s">
        <v>79</v>
      </c>
      <c r="D30" s="116"/>
      <c r="E30" s="116"/>
      <c r="F30" s="47">
        <v>70000000</v>
      </c>
    </row>
    <row r="31" spans="1:8" ht="19.5" customHeight="1" x14ac:dyDescent="0.25">
      <c r="B31" s="135" t="s">
        <v>49</v>
      </c>
      <c r="C31" s="142" t="s">
        <v>93</v>
      </c>
      <c r="D31" s="116"/>
      <c r="E31" s="116"/>
      <c r="F31" s="47">
        <f>F32+F33+F34+F35</f>
        <v>268000000</v>
      </c>
    </row>
    <row r="32" spans="1:8" s="145" customFormat="1" ht="38.450000000000003" customHeight="1" x14ac:dyDescent="0.25">
      <c r="B32" s="146"/>
      <c r="C32" s="217" t="s">
        <v>110</v>
      </c>
      <c r="D32" s="217"/>
      <c r="E32" s="217"/>
      <c r="F32" s="147">
        <v>112000000</v>
      </c>
    </row>
    <row r="33" spans="2:6" s="145" customFormat="1" ht="38.450000000000003" customHeight="1" x14ac:dyDescent="0.25">
      <c r="B33" s="146"/>
      <c r="C33" s="217" t="s">
        <v>111</v>
      </c>
      <c r="D33" s="217"/>
      <c r="E33" s="217"/>
      <c r="F33" s="147">
        <v>36000000</v>
      </c>
    </row>
    <row r="34" spans="2:6" s="145" customFormat="1" ht="16.5" customHeight="1" x14ac:dyDescent="0.25">
      <c r="B34" s="146"/>
      <c r="C34" s="217" t="s">
        <v>112</v>
      </c>
      <c r="D34" s="217"/>
      <c r="E34" s="217"/>
      <c r="F34" s="147">
        <v>90000000</v>
      </c>
    </row>
    <row r="35" spans="2:6" s="145" customFormat="1" ht="39.6" customHeight="1" x14ac:dyDescent="0.25">
      <c r="B35" s="146"/>
      <c r="C35" s="217" t="s">
        <v>113</v>
      </c>
      <c r="D35" s="217"/>
      <c r="E35" s="217"/>
      <c r="F35" s="147">
        <v>30000000</v>
      </c>
    </row>
    <row r="36" spans="2:6" ht="18" customHeight="1" x14ac:dyDescent="0.25">
      <c r="B36" s="143" t="s">
        <v>49</v>
      </c>
      <c r="C36" s="144" t="s">
        <v>80</v>
      </c>
      <c r="D36" s="116"/>
      <c r="E36" s="116"/>
      <c r="F36" s="117">
        <v>200000000</v>
      </c>
    </row>
    <row r="37" spans="2:6" ht="15.75" x14ac:dyDescent="0.25">
      <c r="B37" s="116"/>
      <c r="C37" s="116"/>
      <c r="D37" s="116"/>
      <c r="E37" s="116"/>
      <c r="F37" s="116"/>
    </row>
  </sheetData>
  <mergeCells count="17">
    <mergeCell ref="C35:E35"/>
    <mergeCell ref="A4:F4"/>
    <mergeCell ref="A5:F5"/>
    <mergeCell ref="A6:F6"/>
    <mergeCell ref="A7:F7"/>
    <mergeCell ref="A8:F8"/>
    <mergeCell ref="F10:F12"/>
    <mergeCell ref="A10:A12"/>
    <mergeCell ref="B10:B12"/>
    <mergeCell ref="C10:C12"/>
    <mergeCell ref="D10:D12"/>
    <mergeCell ref="E10:E12"/>
    <mergeCell ref="A1:F1"/>
    <mergeCell ref="A2:F2"/>
    <mergeCell ref="C32:E32"/>
    <mergeCell ref="C33:E33"/>
    <mergeCell ref="C34:E34"/>
  </mergeCells>
  <pageMargins left="0.61" right="0.23622047244094491" top="0.43307086614173229" bottom="0.19685039370078741" header="0.31496062992125984" footer="0.19685039370078741"/>
  <pageSetup scale="9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topLeftCell="B1" workbookViewId="0">
      <selection activeCell="E15" sqref="D15:E15"/>
    </sheetView>
  </sheetViews>
  <sheetFormatPr defaultRowHeight="15.75" x14ac:dyDescent="0.25"/>
  <cols>
    <col min="1" max="1" width="4.7109375" hidden="1" customWidth="1"/>
    <col min="2" max="2" width="5.7109375" customWidth="1"/>
    <col min="3" max="3" width="6.5703125" customWidth="1"/>
    <col min="4" max="4" width="40.7109375" customWidth="1"/>
    <col min="5" max="5" width="18.7109375" customWidth="1"/>
    <col min="6" max="6" width="18.7109375" style="1" customWidth="1"/>
    <col min="8" max="8" width="12.28515625" bestFit="1" customWidth="1"/>
    <col min="251" max="251" width="0" hidden="1" customWidth="1"/>
    <col min="252" max="252" width="5.7109375" customWidth="1"/>
    <col min="253" max="253" width="6.5703125" customWidth="1"/>
    <col min="254" max="254" width="40.140625" customWidth="1"/>
    <col min="255" max="255" width="17.140625" customWidth="1"/>
    <col min="256" max="256" width="15.5703125" customWidth="1"/>
    <col min="257" max="257" width="15.140625" customWidth="1"/>
    <col min="258" max="259" width="14.5703125" customWidth="1"/>
    <col min="260" max="260" width="15.28515625" customWidth="1"/>
    <col min="261" max="261" width="15.140625" customWidth="1"/>
    <col min="262" max="262" width="17.5703125" customWidth="1"/>
    <col min="264" max="264" width="12.28515625" bestFit="1" customWidth="1"/>
    <col min="507" max="507" width="0" hidden="1" customWidth="1"/>
    <col min="508" max="508" width="5.7109375" customWidth="1"/>
    <col min="509" max="509" width="6.5703125" customWidth="1"/>
    <col min="510" max="510" width="40.140625" customWidth="1"/>
    <col min="511" max="511" width="17.140625" customWidth="1"/>
    <col min="512" max="512" width="15.5703125" customWidth="1"/>
    <col min="513" max="513" width="15.140625" customWidth="1"/>
    <col min="514" max="515" width="14.5703125" customWidth="1"/>
    <col min="516" max="516" width="15.28515625" customWidth="1"/>
    <col min="517" max="517" width="15.140625" customWidth="1"/>
    <col min="518" max="518" width="17.5703125" customWidth="1"/>
    <col min="520" max="520" width="12.28515625" bestFit="1" customWidth="1"/>
    <col min="763" max="763" width="0" hidden="1" customWidth="1"/>
    <col min="764" max="764" width="5.7109375" customWidth="1"/>
    <col min="765" max="765" width="6.5703125" customWidth="1"/>
    <col min="766" max="766" width="40.140625" customWidth="1"/>
    <col min="767" max="767" width="17.140625" customWidth="1"/>
    <col min="768" max="768" width="15.5703125" customWidth="1"/>
    <col min="769" max="769" width="15.140625" customWidth="1"/>
    <col min="770" max="771" width="14.5703125" customWidth="1"/>
    <col min="772" max="772" width="15.28515625" customWidth="1"/>
    <col min="773" max="773" width="15.140625" customWidth="1"/>
    <col min="774" max="774" width="17.5703125" customWidth="1"/>
    <col min="776" max="776" width="12.28515625" bestFit="1" customWidth="1"/>
    <col min="1019" max="1019" width="0" hidden="1" customWidth="1"/>
    <col min="1020" max="1020" width="5.7109375" customWidth="1"/>
    <col min="1021" max="1021" width="6.5703125" customWidth="1"/>
    <col min="1022" max="1022" width="40.140625" customWidth="1"/>
    <col min="1023" max="1023" width="17.140625" customWidth="1"/>
    <col min="1024" max="1024" width="15.5703125" customWidth="1"/>
    <col min="1025" max="1025" width="15.140625" customWidth="1"/>
    <col min="1026" max="1027" width="14.5703125" customWidth="1"/>
    <col min="1028" max="1028" width="15.28515625" customWidth="1"/>
    <col min="1029" max="1029" width="15.140625" customWidth="1"/>
    <col min="1030" max="1030" width="17.5703125" customWidth="1"/>
    <col min="1032" max="1032" width="12.28515625" bestFit="1" customWidth="1"/>
    <col min="1275" max="1275" width="0" hidden="1" customWidth="1"/>
    <col min="1276" max="1276" width="5.7109375" customWidth="1"/>
    <col min="1277" max="1277" width="6.5703125" customWidth="1"/>
    <col min="1278" max="1278" width="40.140625" customWidth="1"/>
    <col min="1279" max="1279" width="17.140625" customWidth="1"/>
    <col min="1280" max="1280" width="15.5703125" customWidth="1"/>
    <col min="1281" max="1281" width="15.140625" customWidth="1"/>
    <col min="1282" max="1283" width="14.5703125" customWidth="1"/>
    <col min="1284" max="1284" width="15.28515625" customWidth="1"/>
    <col min="1285" max="1285" width="15.140625" customWidth="1"/>
    <col min="1286" max="1286" width="17.5703125" customWidth="1"/>
    <col min="1288" max="1288" width="12.28515625" bestFit="1" customWidth="1"/>
    <col min="1531" max="1531" width="0" hidden="1" customWidth="1"/>
    <col min="1532" max="1532" width="5.7109375" customWidth="1"/>
    <col min="1533" max="1533" width="6.5703125" customWidth="1"/>
    <col min="1534" max="1534" width="40.140625" customWidth="1"/>
    <col min="1535" max="1535" width="17.140625" customWidth="1"/>
    <col min="1536" max="1536" width="15.5703125" customWidth="1"/>
    <col min="1537" max="1537" width="15.140625" customWidth="1"/>
    <col min="1538" max="1539" width="14.5703125" customWidth="1"/>
    <col min="1540" max="1540" width="15.28515625" customWidth="1"/>
    <col min="1541" max="1541" width="15.140625" customWidth="1"/>
    <col min="1542" max="1542" width="17.5703125" customWidth="1"/>
    <col min="1544" max="1544" width="12.28515625" bestFit="1" customWidth="1"/>
    <col min="1787" max="1787" width="0" hidden="1" customWidth="1"/>
    <col min="1788" max="1788" width="5.7109375" customWidth="1"/>
    <col min="1789" max="1789" width="6.5703125" customWidth="1"/>
    <col min="1790" max="1790" width="40.140625" customWidth="1"/>
    <col min="1791" max="1791" width="17.140625" customWidth="1"/>
    <col min="1792" max="1792" width="15.5703125" customWidth="1"/>
    <col min="1793" max="1793" width="15.140625" customWidth="1"/>
    <col min="1794" max="1795" width="14.5703125" customWidth="1"/>
    <col min="1796" max="1796" width="15.28515625" customWidth="1"/>
    <col min="1797" max="1797" width="15.140625" customWidth="1"/>
    <col min="1798" max="1798" width="17.5703125" customWidth="1"/>
    <col min="1800" max="1800" width="12.28515625" bestFit="1" customWidth="1"/>
    <col min="2043" max="2043" width="0" hidden="1" customWidth="1"/>
    <col min="2044" max="2044" width="5.7109375" customWidth="1"/>
    <col min="2045" max="2045" width="6.5703125" customWidth="1"/>
    <col min="2046" max="2046" width="40.140625" customWidth="1"/>
    <col min="2047" max="2047" width="17.140625" customWidth="1"/>
    <col min="2048" max="2048" width="15.5703125" customWidth="1"/>
    <col min="2049" max="2049" width="15.140625" customWidth="1"/>
    <col min="2050" max="2051" width="14.5703125" customWidth="1"/>
    <col min="2052" max="2052" width="15.28515625" customWidth="1"/>
    <col min="2053" max="2053" width="15.140625" customWidth="1"/>
    <col min="2054" max="2054" width="17.5703125" customWidth="1"/>
    <col min="2056" max="2056" width="12.28515625" bestFit="1" customWidth="1"/>
    <col min="2299" max="2299" width="0" hidden="1" customWidth="1"/>
    <col min="2300" max="2300" width="5.7109375" customWidth="1"/>
    <col min="2301" max="2301" width="6.5703125" customWidth="1"/>
    <col min="2302" max="2302" width="40.140625" customWidth="1"/>
    <col min="2303" max="2303" width="17.140625" customWidth="1"/>
    <col min="2304" max="2304" width="15.5703125" customWidth="1"/>
    <col min="2305" max="2305" width="15.140625" customWidth="1"/>
    <col min="2306" max="2307" width="14.5703125" customWidth="1"/>
    <col min="2308" max="2308" width="15.28515625" customWidth="1"/>
    <col min="2309" max="2309" width="15.140625" customWidth="1"/>
    <col min="2310" max="2310" width="17.5703125" customWidth="1"/>
    <col min="2312" max="2312" width="12.28515625" bestFit="1" customWidth="1"/>
    <col min="2555" max="2555" width="0" hidden="1" customWidth="1"/>
    <col min="2556" max="2556" width="5.7109375" customWidth="1"/>
    <col min="2557" max="2557" width="6.5703125" customWidth="1"/>
    <col min="2558" max="2558" width="40.140625" customWidth="1"/>
    <col min="2559" max="2559" width="17.140625" customWidth="1"/>
    <col min="2560" max="2560" width="15.5703125" customWidth="1"/>
    <col min="2561" max="2561" width="15.140625" customWidth="1"/>
    <col min="2562" max="2563" width="14.5703125" customWidth="1"/>
    <col min="2564" max="2564" width="15.28515625" customWidth="1"/>
    <col min="2565" max="2565" width="15.140625" customWidth="1"/>
    <col min="2566" max="2566" width="17.5703125" customWidth="1"/>
    <col min="2568" max="2568" width="12.28515625" bestFit="1" customWidth="1"/>
    <col min="2811" max="2811" width="0" hidden="1" customWidth="1"/>
    <col min="2812" max="2812" width="5.7109375" customWidth="1"/>
    <col min="2813" max="2813" width="6.5703125" customWidth="1"/>
    <col min="2814" max="2814" width="40.140625" customWidth="1"/>
    <col min="2815" max="2815" width="17.140625" customWidth="1"/>
    <col min="2816" max="2816" width="15.5703125" customWidth="1"/>
    <col min="2817" max="2817" width="15.140625" customWidth="1"/>
    <col min="2818" max="2819" width="14.5703125" customWidth="1"/>
    <col min="2820" max="2820" width="15.28515625" customWidth="1"/>
    <col min="2821" max="2821" width="15.140625" customWidth="1"/>
    <col min="2822" max="2822" width="17.5703125" customWidth="1"/>
    <col min="2824" max="2824" width="12.28515625" bestFit="1" customWidth="1"/>
    <col min="3067" max="3067" width="0" hidden="1" customWidth="1"/>
    <col min="3068" max="3068" width="5.7109375" customWidth="1"/>
    <col min="3069" max="3069" width="6.5703125" customWidth="1"/>
    <col min="3070" max="3070" width="40.140625" customWidth="1"/>
    <col min="3071" max="3071" width="17.140625" customWidth="1"/>
    <col min="3072" max="3072" width="15.5703125" customWidth="1"/>
    <col min="3073" max="3073" width="15.140625" customWidth="1"/>
    <col min="3074" max="3075" width="14.5703125" customWidth="1"/>
    <col min="3076" max="3076" width="15.28515625" customWidth="1"/>
    <col min="3077" max="3077" width="15.140625" customWidth="1"/>
    <col min="3078" max="3078" width="17.5703125" customWidth="1"/>
    <col min="3080" max="3080" width="12.28515625" bestFit="1" customWidth="1"/>
    <col min="3323" max="3323" width="0" hidden="1" customWidth="1"/>
    <col min="3324" max="3324" width="5.7109375" customWidth="1"/>
    <col min="3325" max="3325" width="6.5703125" customWidth="1"/>
    <col min="3326" max="3326" width="40.140625" customWidth="1"/>
    <col min="3327" max="3327" width="17.140625" customWidth="1"/>
    <col min="3328" max="3328" width="15.5703125" customWidth="1"/>
    <col min="3329" max="3329" width="15.140625" customWidth="1"/>
    <col min="3330" max="3331" width="14.5703125" customWidth="1"/>
    <col min="3332" max="3332" width="15.28515625" customWidth="1"/>
    <col min="3333" max="3333" width="15.140625" customWidth="1"/>
    <col min="3334" max="3334" width="17.5703125" customWidth="1"/>
    <col min="3336" max="3336" width="12.28515625" bestFit="1" customWidth="1"/>
    <col min="3579" max="3579" width="0" hidden="1" customWidth="1"/>
    <col min="3580" max="3580" width="5.7109375" customWidth="1"/>
    <col min="3581" max="3581" width="6.5703125" customWidth="1"/>
    <col min="3582" max="3582" width="40.140625" customWidth="1"/>
    <col min="3583" max="3583" width="17.140625" customWidth="1"/>
    <col min="3584" max="3584" width="15.5703125" customWidth="1"/>
    <col min="3585" max="3585" width="15.140625" customWidth="1"/>
    <col min="3586" max="3587" width="14.5703125" customWidth="1"/>
    <col min="3588" max="3588" width="15.28515625" customWidth="1"/>
    <col min="3589" max="3589" width="15.140625" customWidth="1"/>
    <col min="3590" max="3590" width="17.5703125" customWidth="1"/>
    <col min="3592" max="3592" width="12.28515625" bestFit="1" customWidth="1"/>
    <col min="3835" max="3835" width="0" hidden="1" customWidth="1"/>
    <col min="3836" max="3836" width="5.7109375" customWidth="1"/>
    <col min="3837" max="3837" width="6.5703125" customWidth="1"/>
    <col min="3838" max="3838" width="40.140625" customWidth="1"/>
    <col min="3839" max="3839" width="17.140625" customWidth="1"/>
    <col min="3840" max="3840" width="15.5703125" customWidth="1"/>
    <col min="3841" max="3841" width="15.140625" customWidth="1"/>
    <col min="3842" max="3843" width="14.5703125" customWidth="1"/>
    <col min="3844" max="3844" width="15.28515625" customWidth="1"/>
    <col min="3845" max="3845" width="15.140625" customWidth="1"/>
    <col min="3846" max="3846" width="17.5703125" customWidth="1"/>
    <col min="3848" max="3848" width="12.28515625" bestFit="1" customWidth="1"/>
    <col min="4091" max="4091" width="0" hidden="1" customWidth="1"/>
    <col min="4092" max="4092" width="5.7109375" customWidth="1"/>
    <col min="4093" max="4093" width="6.5703125" customWidth="1"/>
    <col min="4094" max="4094" width="40.140625" customWidth="1"/>
    <col min="4095" max="4095" width="17.140625" customWidth="1"/>
    <col min="4096" max="4096" width="15.5703125" customWidth="1"/>
    <col min="4097" max="4097" width="15.140625" customWidth="1"/>
    <col min="4098" max="4099" width="14.5703125" customWidth="1"/>
    <col min="4100" max="4100" width="15.28515625" customWidth="1"/>
    <col min="4101" max="4101" width="15.140625" customWidth="1"/>
    <col min="4102" max="4102" width="17.5703125" customWidth="1"/>
    <col min="4104" max="4104" width="12.28515625" bestFit="1" customWidth="1"/>
    <col min="4347" max="4347" width="0" hidden="1" customWidth="1"/>
    <col min="4348" max="4348" width="5.7109375" customWidth="1"/>
    <col min="4349" max="4349" width="6.5703125" customWidth="1"/>
    <col min="4350" max="4350" width="40.140625" customWidth="1"/>
    <col min="4351" max="4351" width="17.140625" customWidth="1"/>
    <col min="4352" max="4352" width="15.5703125" customWidth="1"/>
    <col min="4353" max="4353" width="15.140625" customWidth="1"/>
    <col min="4354" max="4355" width="14.5703125" customWidth="1"/>
    <col min="4356" max="4356" width="15.28515625" customWidth="1"/>
    <col min="4357" max="4357" width="15.140625" customWidth="1"/>
    <col min="4358" max="4358" width="17.5703125" customWidth="1"/>
    <col min="4360" max="4360" width="12.28515625" bestFit="1" customWidth="1"/>
    <col min="4603" max="4603" width="0" hidden="1" customWidth="1"/>
    <col min="4604" max="4604" width="5.7109375" customWidth="1"/>
    <col min="4605" max="4605" width="6.5703125" customWidth="1"/>
    <col min="4606" max="4606" width="40.140625" customWidth="1"/>
    <col min="4607" max="4607" width="17.140625" customWidth="1"/>
    <col min="4608" max="4608" width="15.5703125" customWidth="1"/>
    <col min="4609" max="4609" width="15.140625" customWidth="1"/>
    <col min="4610" max="4611" width="14.5703125" customWidth="1"/>
    <col min="4612" max="4612" width="15.28515625" customWidth="1"/>
    <col min="4613" max="4613" width="15.140625" customWidth="1"/>
    <col min="4614" max="4614" width="17.5703125" customWidth="1"/>
    <col min="4616" max="4616" width="12.28515625" bestFit="1" customWidth="1"/>
    <col min="4859" max="4859" width="0" hidden="1" customWidth="1"/>
    <col min="4860" max="4860" width="5.7109375" customWidth="1"/>
    <col min="4861" max="4861" width="6.5703125" customWidth="1"/>
    <col min="4862" max="4862" width="40.140625" customWidth="1"/>
    <col min="4863" max="4863" width="17.140625" customWidth="1"/>
    <col min="4864" max="4864" width="15.5703125" customWidth="1"/>
    <col min="4865" max="4865" width="15.140625" customWidth="1"/>
    <col min="4866" max="4867" width="14.5703125" customWidth="1"/>
    <col min="4868" max="4868" width="15.28515625" customWidth="1"/>
    <col min="4869" max="4869" width="15.140625" customWidth="1"/>
    <col min="4870" max="4870" width="17.5703125" customWidth="1"/>
    <col min="4872" max="4872" width="12.28515625" bestFit="1" customWidth="1"/>
    <col min="5115" max="5115" width="0" hidden="1" customWidth="1"/>
    <col min="5116" max="5116" width="5.7109375" customWidth="1"/>
    <col min="5117" max="5117" width="6.5703125" customWidth="1"/>
    <col min="5118" max="5118" width="40.140625" customWidth="1"/>
    <col min="5119" max="5119" width="17.140625" customWidth="1"/>
    <col min="5120" max="5120" width="15.5703125" customWidth="1"/>
    <col min="5121" max="5121" width="15.140625" customWidth="1"/>
    <col min="5122" max="5123" width="14.5703125" customWidth="1"/>
    <col min="5124" max="5124" width="15.28515625" customWidth="1"/>
    <col min="5125" max="5125" width="15.140625" customWidth="1"/>
    <col min="5126" max="5126" width="17.5703125" customWidth="1"/>
    <col min="5128" max="5128" width="12.28515625" bestFit="1" customWidth="1"/>
    <col min="5371" max="5371" width="0" hidden="1" customWidth="1"/>
    <col min="5372" max="5372" width="5.7109375" customWidth="1"/>
    <col min="5373" max="5373" width="6.5703125" customWidth="1"/>
    <col min="5374" max="5374" width="40.140625" customWidth="1"/>
    <col min="5375" max="5375" width="17.140625" customWidth="1"/>
    <col min="5376" max="5376" width="15.5703125" customWidth="1"/>
    <col min="5377" max="5377" width="15.140625" customWidth="1"/>
    <col min="5378" max="5379" width="14.5703125" customWidth="1"/>
    <col min="5380" max="5380" width="15.28515625" customWidth="1"/>
    <col min="5381" max="5381" width="15.140625" customWidth="1"/>
    <col min="5382" max="5382" width="17.5703125" customWidth="1"/>
    <col min="5384" max="5384" width="12.28515625" bestFit="1" customWidth="1"/>
    <col min="5627" max="5627" width="0" hidden="1" customWidth="1"/>
    <col min="5628" max="5628" width="5.7109375" customWidth="1"/>
    <col min="5629" max="5629" width="6.5703125" customWidth="1"/>
    <col min="5630" max="5630" width="40.140625" customWidth="1"/>
    <col min="5631" max="5631" width="17.140625" customWidth="1"/>
    <col min="5632" max="5632" width="15.5703125" customWidth="1"/>
    <col min="5633" max="5633" width="15.140625" customWidth="1"/>
    <col min="5634" max="5635" width="14.5703125" customWidth="1"/>
    <col min="5636" max="5636" width="15.28515625" customWidth="1"/>
    <col min="5637" max="5637" width="15.140625" customWidth="1"/>
    <col min="5638" max="5638" width="17.5703125" customWidth="1"/>
    <col min="5640" max="5640" width="12.28515625" bestFit="1" customWidth="1"/>
    <col min="5883" max="5883" width="0" hidden="1" customWidth="1"/>
    <col min="5884" max="5884" width="5.7109375" customWidth="1"/>
    <col min="5885" max="5885" width="6.5703125" customWidth="1"/>
    <col min="5886" max="5886" width="40.140625" customWidth="1"/>
    <col min="5887" max="5887" width="17.140625" customWidth="1"/>
    <col min="5888" max="5888" width="15.5703125" customWidth="1"/>
    <col min="5889" max="5889" width="15.140625" customWidth="1"/>
    <col min="5890" max="5891" width="14.5703125" customWidth="1"/>
    <col min="5892" max="5892" width="15.28515625" customWidth="1"/>
    <col min="5893" max="5893" width="15.140625" customWidth="1"/>
    <col min="5894" max="5894" width="17.5703125" customWidth="1"/>
    <col min="5896" max="5896" width="12.28515625" bestFit="1" customWidth="1"/>
    <col min="6139" max="6139" width="0" hidden="1" customWidth="1"/>
    <col min="6140" max="6140" width="5.7109375" customWidth="1"/>
    <col min="6141" max="6141" width="6.5703125" customWidth="1"/>
    <col min="6142" max="6142" width="40.140625" customWidth="1"/>
    <col min="6143" max="6143" width="17.140625" customWidth="1"/>
    <col min="6144" max="6144" width="15.5703125" customWidth="1"/>
    <col min="6145" max="6145" width="15.140625" customWidth="1"/>
    <col min="6146" max="6147" width="14.5703125" customWidth="1"/>
    <col min="6148" max="6148" width="15.28515625" customWidth="1"/>
    <col min="6149" max="6149" width="15.140625" customWidth="1"/>
    <col min="6150" max="6150" width="17.5703125" customWidth="1"/>
    <col min="6152" max="6152" width="12.28515625" bestFit="1" customWidth="1"/>
    <col min="6395" max="6395" width="0" hidden="1" customWidth="1"/>
    <col min="6396" max="6396" width="5.7109375" customWidth="1"/>
    <col min="6397" max="6397" width="6.5703125" customWidth="1"/>
    <col min="6398" max="6398" width="40.140625" customWidth="1"/>
    <col min="6399" max="6399" width="17.140625" customWidth="1"/>
    <col min="6400" max="6400" width="15.5703125" customWidth="1"/>
    <col min="6401" max="6401" width="15.140625" customWidth="1"/>
    <col min="6402" max="6403" width="14.5703125" customWidth="1"/>
    <col min="6404" max="6404" width="15.28515625" customWidth="1"/>
    <col min="6405" max="6405" width="15.140625" customWidth="1"/>
    <col min="6406" max="6406" width="17.5703125" customWidth="1"/>
    <col min="6408" max="6408" width="12.28515625" bestFit="1" customWidth="1"/>
    <col min="6651" max="6651" width="0" hidden="1" customWidth="1"/>
    <col min="6652" max="6652" width="5.7109375" customWidth="1"/>
    <col min="6653" max="6653" width="6.5703125" customWidth="1"/>
    <col min="6654" max="6654" width="40.140625" customWidth="1"/>
    <col min="6655" max="6655" width="17.140625" customWidth="1"/>
    <col min="6656" max="6656" width="15.5703125" customWidth="1"/>
    <col min="6657" max="6657" width="15.140625" customWidth="1"/>
    <col min="6658" max="6659" width="14.5703125" customWidth="1"/>
    <col min="6660" max="6660" width="15.28515625" customWidth="1"/>
    <col min="6661" max="6661" width="15.140625" customWidth="1"/>
    <col min="6662" max="6662" width="17.5703125" customWidth="1"/>
    <col min="6664" max="6664" width="12.28515625" bestFit="1" customWidth="1"/>
    <col min="6907" max="6907" width="0" hidden="1" customWidth="1"/>
    <col min="6908" max="6908" width="5.7109375" customWidth="1"/>
    <col min="6909" max="6909" width="6.5703125" customWidth="1"/>
    <col min="6910" max="6910" width="40.140625" customWidth="1"/>
    <col min="6911" max="6911" width="17.140625" customWidth="1"/>
    <col min="6912" max="6912" width="15.5703125" customWidth="1"/>
    <col min="6913" max="6913" width="15.140625" customWidth="1"/>
    <col min="6914" max="6915" width="14.5703125" customWidth="1"/>
    <col min="6916" max="6916" width="15.28515625" customWidth="1"/>
    <col min="6917" max="6917" width="15.140625" customWidth="1"/>
    <col min="6918" max="6918" width="17.5703125" customWidth="1"/>
    <col min="6920" max="6920" width="12.28515625" bestFit="1" customWidth="1"/>
    <col min="7163" max="7163" width="0" hidden="1" customWidth="1"/>
    <col min="7164" max="7164" width="5.7109375" customWidth="1"/>
    <col min="7165" max="7165" width="6.5703125" customWidth="1"/>
    <col min="7166" max="7166" width="40.140625" customWidth="1"/>
    <col min="7167" max="7167" width="17.140625" customWidth="1"/>
    <col min="7168" max="7168" width="15.5703125" customWidth="1"/>
    <col min="7169" max="7169" width="15.140625" customWidth="1"/>
    <col min="7170" max="7171" width="14.5703125" customWidth="1"/>
    <col min="7172" max="7172" width="15.28515625" customWidth="1"/>
    <col min="7173" max="7173" width="15.140625" customWidth="1"/>
    <col min="7174" max="7174" width="17.5703125" customWidth="1"/>
    <col min="7176" max="7176" width="12.28515625" bestFit="1" customWidth="1"/>
    <col min="7419" max="7419" width="0" hidden="1" customWidth="1"/>
    <col min="7420" max="7420" width="5.7109375" customWidth="1"/>
    <col min="7421" max="7421" width="6.5703125" customWidth="1"/>
    <col min="7422" max="7422" width="40.140625" customWidth="1"/>
    <col min="7423" max="7423" width="17.140625" customWidth="1"/>
    <col min="7424" max="7424" width="15.5703125" customWidth="1"/>
    <col min="7425" max="7425" width="15.140625" customWidth="1"/>
    <col min="7426" max="7427" width="14.5703125" customWidth="1"/>
    <col min="7428" max="7428" width="15.28515625" customWidth="1"/>
    <col min="7429" max="7429" width="15.140625" customWidth="1"/>
    <col min="7430" max="7430" width="17.5703125" customWidth="1"/>
    <col min="7432" max="7432" width="12.28515625" bestFit="1" customWidth="1"/>
    <col min="7675" max="7675" width="0" hidden="1" customWidth="1"/>
    <col min="7676" max="7676" width="5.7109375" customWidth="1"/>
    <col min="7677" max="7677" width="6.5703125" customWidth="1"/>
    <col min="7678" max="7678" width="40.140625" customWidth="1"/>
    <col min="7679" max="7679" width="17.140625" customWidth="1"/>
    <col min="7680" max="7680" width="15.5703125" customWidth="1"/>
    <col min="7681" max="7681" width="15.140625" customWidth="1"/>
    <col min="7682" max="7683" width="14.5703125" customWidth="1"/>
    <col min="7684" max="7684" width="15.28515625" customWidth="1"/>
    <col min="7685" max="7685" width="15.140625" customWidth="1"/>
    <col min="7686" max="7686" width="17.5703125" customWidth="1"/>
    <col min="7688" max="7688" width="12.28515625" bestFit="1" customWidth="1"/>
    <col min="7931" max="7931" width="0" hidden="1" customWidth="1"/>
    <col min="7932" max="7932" width="5.7109375" customWidth="1"/>
    <col min="7933" max="7933" width="6.5703125" customWidth="1"/>
    <col min="7934" max="7934" width="40.140625" customWidth="1"/>
    <col min="7935" max="7935" width="17.140625" customWidth="1"/>
    <col min="7936" max="7936" width="15.5703125" customWidth="1"/>
    <col min="7937" max="7937" width="15.140625" customWidth="1"/>
    <col min="7938" max="7939" width="14.5703125" customWidth="1"/>
    <col min="7940" max="7940" width="15.28515625" customWidth="1"/>
    <col min="7941" max="7941" width="15.140625" customWidth="1"/>
    <col min="7942" max="7942" width="17.5703125" customWidth="1"/>
    <col min="7944" max="7944" width="12.28515625" bestFit="1" customWidth="1"/>
    <col min="8187" max="8187" width="0" hidden="1" customWidth="1"/>
    <col min="8188" max="8188" width="5.7109375" customWidth="1"/>
    <col min="8189" max="8189" width="6.5703125" customWidth="1"/>
    <col min="8190" max="8190" width="40.140625" customWidth="1"/>
    <col min="8191" max="8191" width="17.140625" customWidth="1"/>
    <col min="8192" max="8192" width="15.5703125" customWidth="1"/>
    <col min="8193" max="8193" width="15.140625" customWidth="1"/>
    <col min="8194" max="8195" width="14.5703125" customWidth="1"/>
    <col min="8196" max="8196" width="15.28515625" customWidth="1"/>
    <col min="8197" max="8197" width="15.140625" customWidth="1"/>
    <col min="8198" max="8198" width="17.5703125" customWidth="1"/>
    <col min="8200" max="8200" width="12.28515625" bestFit="1" customWidth="1"/>
    <col min="8443" max="8443" width="0" hidden="1" customWidth="1"/>
    <col min="8444" max="8444" width="5.7109375" customWidth="1"/>
    <col min="8445" max="8445" width="6.5703125" customWidth="1"/>
    <col min="8446" max="8446" width="40.140625" customWidth="1"/>
    <col min="8447" max="8447" width="17.140625" customWidth="1"/>
    <col min="8448" max="8448" width="15.5703125" customWidth="1"/>
    <col min="8449" max="8449" width="15.140625" customWidth="1"/>
    <col min="8450" max="8451" width="14.5703125" customWidth="1"/>
    <col min="8452" max="8452" width="15.28515625" customWidth="1"/>
    <col min="8453" max="8453" width="15.140625" customWidth="1"/>
    <col min="8454" max="8454" width="17.5703125" customWidth="1"/>
    <col min="8456" max="8456" width="12.28515625" bestFit="1" customWidth="1"/>
    <col min="8699" max="8699" width="0" hidden="1" customWidth="1"/>
    <col min="8700" max="8700" width="5.7109375" customWidth="1"/>
    <col min="8701" max="8701" width="6.5703125" customWidth="1"/>
    <col min="8702" max="8702" width="40.140625" customWidth="1"/>
    <col min="8703" max="8703" width="17.140625" customWidth="1"/>
    <col min="8704" max="8704" width="15.5703125" customWidth="1"/>
    <col min="8705" max="8705" width="15.140625" customWidth="1"/>
    <col min="8706" max="8707" width="14.5703125" customWidth="1"/>
    <col min="8708" max="8708" width="15.28515625" customWidth="1"/>
    <col min="8709" max="8709" width="15.140625" customWidth="1"/>
    <col min="8710" max="8710" width="17.5703125" customWidth="1"/>
    <col min="8712" max="8712" width="12.28515625" bestFit="1" customWidth="1"/>
    <col min="8955" max="8955" width="0" hidden="1" customWidth="1"/>
    <col min="8956" max="8956" width="5.7109375" customWidth="1"/>
    <col min="8957" max="8957" width="6.5703125" customWidth="1"/>
    <col min="8958" max="8958" width="40.140625" customWidth="1"/>
    <col min="8959" max="8959" width="17.140625" customWidth="1"/>
    <col min="8960" max="8960" width="15.5703125" customWidth="1"/>
    <col min="8961" max="8961" width="15.140625" customWidth="1"/>
    <col min="8962" max="8963" width="14.5703125" customWidth="1"/>
    <col min="8964" max="8964" width="15.28515625" customWidth="1"/>
    <col min="8965" max="8965" width="15.140625" customWidth="1"/>
    <col min="8966" max="8966" width="17.5703125" customWidth="1"/>
    <col min="8968" max="8968" width="12.28515625" bestFit="1" customWidth="1"/>
    <col min="9211" max="9211" width="0" hidden="1" customWidth="1"/>
    <col min="9212" max="9212" width="5.7109375" customWidth="1"/>
    <col min="9213" max="9213" width="6.5703125" customWidth="1"/>
    <col min="9214" max="9214" width="40.140625" customWidth="1"/>
    <col min="9215" max="9215" width="17.140625" customWidth="1"/>
    <col min="9216" max="9216" width="15.5703125" customWidth="1"/>
    <col min="9217" max="9217" width="15.140625" customWidth="1"/>
    <col min="9218" max="9219" width="14.5703125" customWidth="1"/>
    <col min="9220" max="9220" width="15.28515625" customWidth="1"/>
    <col min="9221" max="9221" width="15.140625" customWidth="1"/>
    <col min="9222" max="9222" width="17.5703125" customWidth="1"/>
    <col min="9224" max="9224" width="12.28515625" bestFit="1" customWidth="1"/>
    <col min="9467" max="9467" width="0" hidden="1" customWidth="1"/>
    <col min="9468" max="9468" width="5.7109375" customWidth="1"/>
    <col min="9469" max="9469" width="6.5703125" customWidth="1"/>
    <col min="9470" max="9470" width="40.140625" customWidth="1"/>
    <col min="9471" max="9471" width="17.140625" customWidth="1"/>
    <col min="9472" max="9472" width="15.5703125" customWidth="1"/>
    <col min="9473" max="9473" width="15.140625" customWidth="1"/>
    <col min="9474" max="9475" width="14.5703125" customWidth="1"/>
    <col min="9476" max="9476" width="15.28515625" customWidth="1"/>
    <col min="9477" max="9477" width="15.140625" customWidth="1"/>
    <col min="9478" max="9478" width="17.5703125" customWidth="1"/>
    <col min="9480" max="9480" width="12.28515625" bestFit="1" customWidth="1"/>
    <col min="9723" max="9723" width="0" hidden="1" customWidth="1"/>
    <col min="9724" max="9724" width="5.7109375" customWidth="1"/>
    <col min="9725" max="9725" width="6.5703125" customWidth="1"/>
    <col min="9726" max="9726" width="40.140625" customWidth="1"/>
    <col min="9727" max="9727" width="17.140625" customWidth="1"/>
    <col min="9728" max="9728" width="15.5703125" customWidth="1"/>
    <col min="9729" max="9729" width="15.140625" customWidth="1"/>
    <col min="9730" max="9731" width="14.5703125" customWidth="1"/>
    <col min="9732" max="9732" width="15.28515625" customWidth="1"/>
    <col min="9733" max="9733" width="15.140625" customWidth="1"/>
    <col min="9734" max="9734" width="17.5703125" customWidth="1"/>
    <col min="9736" max="9736" width="12.28515625" bestFit="1" customWidth="1"/>
    <col min="9979" max="9979" width="0" hidden="1" customWidth="1"/>
    <col min="9980" max="9980" width="5.7109375" customWidth="1"/>
    <col min="9981" max="9981" width="6.5703125" customWidth="1"/>
    <col min="9982" max="9982" width="40.140625" customWidth="1"/>
    <col min="9983" max="9983" width="17.140625" customWidth="1"/>
    <col min="9984" max="9984" width="15.5703125" customWidth="1"/>
    <col min="9985" max="9985" width="15.140625" customWidth="1"/>
    <col min="9986" max="9987" width="14.5703125" customWidth="1"/>
    <col min="9988" max="9988" width="15.28515625" customWidth="1"/>
    <col min="9989" max="9989" width="15.140625" customWidth="1"/>
    <col min="9990" max="9990" width="17.5703125" customWidth="1"/>
    <col min="9992" max="9992" width="12.28515625" bestFit="1" customWidth="1"/>
    <col min="10235" max="10235" width="0" hidden="1" customWidth="1"/>
    <col min="10236" max="10236" width="5.7109375" customWidth="1"/>
    <col min="10237" max="10237" width="6.5703125" customWidth="1"/>
    <col min="10238" max="10238" width="40.140625" customWidth="1"/>
    <col min="10239" max="10239" width="17.140625" customWidth="1"/>
    <col min="10240" max="10240" width="15.5703125" customWidth="1"/>
    <col min="10241" max="10241" width="15.140625" customWidth="1"/>
    <col min="10242" max="10243" width="14.5703125" customWidth="1"/>
    <col min="10244" max="10244" width="15.28515625" customWidth="1"/>
    <col min="10245" max="10245" width="15.140625" customWidth="1"/>
    <col min="10246" max="10246" width="17.5703125" customWidth="1"/>
    <col min="10248" max="10248" width="12.28515625" bestFit="1" customWidth="1"/>
    <col min="10491" max="10491" width="0" hidden="1" customWidth="1"/>
    <col min="10492" max="10492" width="5.7109375" customWidth="1"/>
    <col min="10493" max="10493" width="6.5703125" customWidth="1"/>
    <col min="10494" max="10494" width="40.140625" customWidth="1"/>
    <col min="10495" max="10495" width="17.140625" customWidth="1"/>
    <col min="10496" max="10496" width="15.5703125" customWidth="1"/>
    <col min="10497" max="10497" width="15.140625" customWidth="1"/>
    <col min="10498" max="10499" width="14.5703125" customWidth="1"/>
    <col min="10500" max="10500" width="15.28515625" customWidth="1"/>
    <col min="10501" max="10501" width="15.140625" customWidth="1"/>
    <col min="10502" max="10502" width="17.5703125" customWidth="1"/>
    <col min="10504" max="10504" width="12.28515625" bestFit="1" customWidth="1"/>
    <col min="10747" max="10747" width="0" hidden="1" customWidth="1"/>
    <col min="10748" max="10748" width="5.7109375" customWidth="1"/>
    <col min="10749" max="10749" width="6.5703125" customWidth="1"/>
    <col min="10750" max="10750" width="40.140625" customWidth="1"/>
    <col min="10751" max="10751" width="17.140625" customWidth="1"/>
    <col min="10752" max="10752" width="15.5703125" customWidth="1"/>
    <col min="10753" max="10753" width="15.140625" customWidth="1"/>
    <col min="10754" max="10755" width="14.5703125" customWidth="1"/>
    <col min="10756" max="10756" width="15.28515625" customWidth="1"/>
    <col min="10757" max="10757" width="15.140625" customWidth="1"/>
    <col min="10758" max="10758" width="17.5703125" customWidth="1"/>
    <col min="10760" max="10760" width="12.28515625" bestFit="1" customWidth="1"/>
    <col min="11003" max="11003" width="0" hidden="1" customWidth="1"/>
    <col min="11004" max="11004" width="5.7109375" customWidth="1"/>
    <col min="11005" max="11005" width="6.5703125" customWidth="1"/>
    <col min="11006" max="11006" width="40.140625" customWidth="1"/>
    <col min="11007" max="11007" width="17.140625" customWidth="1"/>
    <col min="11008" max="11008" width="15.5703125" customWidth="1"/>
    <col min="11009" max="11009" width="15.140625" customWidth="1"/>
    <col min="11010" max="11011" width="14.5703125" customWidth="1"/>
    <col min="11012" max="11012" width="15.28515625" customWidth="1"/>
    <col min="11013" max="11013" width="15.140625" customWidth="1"/>
    <col min="11014" max="11014" width="17.5703125" customWidth="1"/>
    <col min="11016" max="11016" width="12.28515625" bestFit="1" customWidth="1"/>
    <col min="11259" max="11259" width="0" hidden="1" customWidth="1"/>
    <col min="11260" max="11260" width="5.7109375" customWidth="1"/>
    <col min="11261" max="11261" width="6.5703125" customWidth="1"/>
    <col min="11262" max="11262" width="40.140625" customWidth="1"/>
    <col min="11263" max="11263" width="17.140625" customWidth="1"/>
    <col min="11264" max="11264" width="15.5703125" customWidth="1"/>
    <col min="11265" max="11265" width="15.140625" customWidth="1"/>
    <col min="11266" max="11267" width="14.5703125" customWidth="1"/>
    <col min="11268" max="11268" width="15.28515625" customWidth="1"/>
    <col min="11269" max="11269" width="15.140625" customWidth="1"/>
    <col min="11270" max="11270" width="17.5703125" customWidth="1"/>
    <col min="11272" max="11272" width="12.28515625" bestFit="1" customWidth="1"/>
    <col min="11515" max="11515" width="0" hidden="1" customWidth="1"/>
    <col min="11516" max="11516" width="5.7109375" customWidth="1"/>
    <col min="11517" max="11517" width="6.5703125" customWidth="1"/>
    <col min="11518" max="11518" width="40.140625" customWidth="1"/>
    <col min="11519" max="11519" width="17.140625" customWidth="1"/>
    <col min="11520" max="11520" width="15.5703125" customWidth="1"/>
    <col min="11521" max="11521" width="15.140625" customWidth="1"/>
    <col min="11522" max="11523" width="14.5703125" customWidth="1"/>
    <col min="11524" max="11524" width="15.28515625" customWidth="1"/>
    <col min="11525" max="11525" width="15.140625" customWidth="1"/>
    <col min="11526" max="11526" width="17.5703125" customWidth="1"/>
    <col min="11528" max="11528" width="12.28515625" bestFit="1" customWidth="1"/>
    <col min="11771" max="11771" width="0" hidden="1" customWidth="1"/>
    <col min="11772" max="11772" width="5.7109375" customWidth="1"/>
    <col min="11773" max="11773" width="6.5703125" customWidth="1"/>
    <col min="11774" max="11774" width="40.140625" customWidth="1"/>
    <col min="11775" max="11775" width="17.140625" customWidth="1"/>
    <col min="11776" max="11776" width="15.5703125" customWidth="1"/>
    <col min="11777" max="11777" width="15.140625" customWidth="1"/>
    <col min="11778" max="11779" width="14.5703125" customWidth="1"/>
    <col min="11780" max="11780" width="15.28515625" customWidth="1"/>
    <col min="11781" max="11781" width="15.140625" customWidth="1"/>
    <col min="11782" max="11782" width="17.5703125" customWidth="1"/>
    <col min="11784" max="11784" width="12.28515625" bestFit="1" customWidth="1"/>
    <col min="12027" max="12027" width="0" hidden="1" customWidth="1"/>
    <col min="12028" max="12028" width="5.7109375" customWidth="1"/>
    <col min="12029" max="12029" width="6.5703125" customWidth="1"/>
    <col min="12030" max="12030" width="40.140625" customWidth="1"/>
    <col min="12031" max="12031" width="17.140625" customWidth="1"/>
    <col min="12032" max="12032" width="15.5703125" customWidth="1"/>
    <col min="12033" max="12033" width="15.140625" customWidth="1"/>
    <col min="12034" max="12035" width="14.5703125" customWidth="1"/>
    <col min="12036" max="12036" width="15.28515625" customWidth="1"/>
    <col min="12037" max="12037" width="15.140625" customWidth="1"/>
    <col min="12038" max="12038" width="17.5703125" customWidth="1"/>
    <col min="12040" max="12040" width="12.28515625" bestFit="1" customWidth="1"/>
    <col min="12283" max="12283" width="0" hidden="1" customWidth="1"/>
    <col min="12284" max="12284" width="5.7109375" customWidth="1"/>
    <col min="12285" max="12285" width="6.5703125" customWidth="1"/>
    <col min="12286" max="12286" width="40.140625" customWidth="1"/>
    <col min="12287" max="12287" width="17.140625" customWidth="1"/>
    <col min="12288" max="12288" width="15.5703125" customWidth="1"/>
    <col min="12289" max="12289" width="15.140625" customWidth="1"/>
    <col min="12290" max="12291" width="14.5703125" customWidth="1"/>
    <col min="12292" max="12292" width="15.28515625" customWidth="1"/>
    <col min="12293" max="12293" width="15.140625" customWidth="1"/>
    <col min="12294" max="12294" width="17.5703125" customWidth="1"/>
    <col min="12296" max="12296" width="12.28515625" bestFit="1" customWidth="1"/>
    <col min="12539" max="12539" width="0" hidden="1" customWidth="1"/>
    <col min="12540" max="12540" width="5.7109375" customWidth="1"/>
    <col min="12541" max="12541" width="6.5703125" customWidth="1"/>
    <col min="12542" max="12542" width="40.140625" customWidth="1"/>
    <col min="12543" max="12543" width="17.140625" customWidth="1"/>
    <col min="12544" max="12544" width="15.5703125" customWidth="1"/>
    <col min="12545" max="12545" width="15.140625" customWidth="1"/>
    <col min="12546" max="12547" width="14.5703125" customWidth="1"/>
    <col min="12548" max="12548" width="15.28515625" customWidth="1"/>
    <col min="12549" max="12549" width="15.140625" customWidth="1"/>
    <col min="12550" max="12550" width="17.5703125" customWidth="1"/>
    <col min="12552" max="12552" width="12.28515625" bestFit="1" customWidth="1"/>
    <col min="12795" max="12795" width="0" hidden="1" customWidth="1"/>
    <col min="12796" max="12796" width="5.7109375" customWidth="1"/>
    <col min="12797" max="12797" width="6.5703125" customWidth="1"/>
    <col min="12798" max="12798" width="40.140625" customWidth="1"/>
    <col min="12799" max="12799" width="17.140625" customWidth="1"/>
    <col min="12800" max="12800" width="15.5703125" customWidth="1"/>
    <col min="12801" max="12801" width="15.140625" customWidth="1"/>
    <col min="12802" max="12803" width="14.5703125" customWidth="1"/>
    <col min="12804" max="12804" width="15.28515625" customWidth="1"/>
    <col min="12805" max="12805" width="15.140625" customWidth="1"/>
    <col min="12806" max="12806" width="17.5703125" customWidth="1"/>
    <col min="12808" max="12808" width="12.28515625" bestFit="1" customWidth="1"/>
    <col min="13051" max="13051" width="0" hidden="1" customWidth="1"/>
    <col min="13052" max="13052" width="5.7109375" customWidth="1"/>
    <col min="13053" max="13053" width="6.5703125" customWidth="1"/>
    <col min="13054" max="13054" width="40.140625" customWidth="1"/>
    <col min="13055" max="13055" width="17.140625" customWidth="1"/>
    <col min="13056" max="13056" width="15.5703125" customWidth="1"/>
    <col min="13057" max="13057" width="15.140625" customWidth="1"/>
    <col min="13058" max="13059" width="14.5703125" customWidth="1"/>
    <col min="13060" max="13060" width="15.28515625" customWidth="1"/>
    <col min="13061" max="13061" width="15.140625" customWidth="1"/>
    <col min="13062" max="13062" width="17.5703125" customWidth="1"/>
    <col min="13064" max="13064" width="12.28515625" bestFit="1" customWidth="1"/>
    <col min="13307" max="13307" width="0" hidden="1" customWidth="1"/>
    <col min="13308" max="13308" width="5.7109375" customWidth="1"/>
    <col min="13309" max="13309" width="6.5703125" customWidth="1"/>
    <col min="13310" max="13310" width="40.140625" customWidth="1"/>
    <col min="13311" max="13311" width="17.140625" customWidth="1"/>
    <col min="13312" max="13312" width="15.5703125" customWidth="1"/>
    <col min="13313" max="13313" width="15.140625" customWidth="1"/>
    <col min="13314" max="13315" width="14.5703125" customWidth="1"/>
    <col min="13316" max="13316" width="15.28515625" customWidth="1"/>
    <col min="13317" max="13317" width="15.140625" customWidth="1"/>
    <col min="13318" max="13318" width="17.5703125" customWidth="1"/>
    <col min="13320" max="13320" width="12.28515625" bestFit="1" customWidth="1"/>
    <col min="13563" max="13563" width="0" hidden="1" customWidth="1"/>
    <col min="13564" max="13564" width="5.7109375" customWidth="1"/>
    <col min="13565" max="13565" width="6.5703125" customWidth="1"/>
    <col min="13566" max="13566" width="40.140625" customWidth="1"/>
    <col min="13567" max="13567" width="17.140625" customWidth="1"/>
    <col min="13568" max="13568" width="15.5703125" customWidth="1"/>
    <col min="13569" max="13569" width="15.140625" customWidth="1"/>
    <col min="13570" max="13571" width="14.5703125" customWidth="1"/>
    <col min="13572" max="13572" width="15.28515625" customWidth="1"/>
    <col min="13573" max="13573" width="15.140625" customWidth="1"/>
    <col min="13574" max="13574" width="17.5703125" customWidth="1"/>
    <col min="13576" max="13576" width="12.28515625" bestFit="1" customWidth="1"/>
    <col min="13819" max="13819" width="0" hidden="1" customWidth="1"/>
    <col min="13820" max="13820" width="5.7109375" customWidth="1"/>
    <col min="13821" max="13821" width="6.5703125" customWidth="1"/>
    <col min="13822" max="13822" width="40.140625" customWidth="1"/>
    <col min="13823" max="13823" width="17.140625" customWidth="1"/>
    <col min="13824" max="13824" width="15.5703125" customWidth="1"/>
    <col min="13825" max="13825" width="15.140625" customWidth="1"/>
    <col min="13826" max="13827" width="14.5703125" customWidth="1"/>
    <col min="13828" max="13828" width="15.28515625" customWidth="1"/>
    <col min="13829" max="13829" width="15.140625" customWidth="1"/>
    <col min="13830" max="13830" width="17.5703125" customWidth="1"/>
    <col min="13832" max="13832" width="12.28515625" bestFit="1" customWidth="1"/>
    <col min="14075" max="14075" width="0" hidden="1" customWidth="1"/>
    <col min="14076" max="14076" width="5.7109375" customWidth="1"/>
    <col min="14077" max="14077" width="6.5703125" customWidth="1"/>
    <col min="14078" max="14078" width="40.140625" customWidth="1"/>
    <col min="14079" max="14079" width="17.140625" customWidth="1"/>
    <col min="14080" max="14080" width="15.5703125" customWidth="1"/>
    <col min="14081" max="14081" width="15.140625" customWidth="1"/>
    <col min="14082" max="14083" width="14.5703125" customWidth="1"/>
    <col min="14084" max="14084" width="15.28515625" customWidth="1"/>
    <col min="14085" max="14085" width="15.140625" customWidth="1"/>
    <col min="14086" max="14086" width="17.5703125" customWidth="1"/>
    <col min="14088" max="14088" width="12.28515625" bestFit="1" customWidth="1"/>
    <col min="14331" max="14331" width="0" hidden="1" customWidth="1"/>
    <col min="14332" max="14332" width="5.7109375" customWidth="1"/>
    <col min="14333" max="14333" width="6.5703125" customWidth="1"/>
    <col min="14334" max="14334" width="40.140625" customWidth="1"/>
    <col min="14335" max="14335" width="17.140625" customWidth="1"/>
    <col min="14336" max="14336" width="15.5703125" customWidth="1"/>
    <col min="14337" max="14337" width="15.140625" customWidth="1"/>
    <col min="14338" max="14339" width="14.5703125" customWidth="1"/>
    <col min="14340" max="14340" width="15.28515625" customWidth="1"/>
    <col min="14341" max="14341" width="15.140625" customWidth="1"/>
    <col min="14342" max="14342" width="17.5703125" customWidth="1"/>
    <col min="14344" max="14344" width="12.28515625" bestFit="1" customWidth="1"/>
    <col min="14587" max="14587" width="0" hidden="1" customWidth="1"/>
    <col min="14588" max="14588" width="5.7109375" customWidth="1"/>
    <col min="14589" max="14589" width="6.5703125" customWidth="1"/>
    <col min="14590" max="14590" width="40.140625" customWidth="1"/>
    <col min="14591" max="14591" width="17.140625" customWidth="1"/>
    <col min="14592" max="14592" width="15.5703125" customWidth="1"/>
    <col min="14593" max="14593" width="15.140625" customWidth="1"/>
    <col min="14594" max="14595" width="14.5703125" customWidth="1"/>
    <col min="14596" max="14596" width="15.28515625" customWidth="1"/>
    <col min="14597" max="14597" width="15.140625" customWidth="1"/>
    <col min="14598" max="14598" width="17.5703125" customWidth="1"/>
    <col min="14600" max="14600" width="12.28515625" bestFit="1" customWidth="1"/>
    <col min="14843" max="14843" width="0" hidden="1" customWidth="1"/>
    <col min="14844" max="14844" width="5.7109375" customWidth="1"/>
    <col min="14845" max="14845" width="6.5703125" customWidth="1"/>
    <col min="14846" max="14846" width="40.140625" customWidth="1"/>
    <col min="14847" max="14847" width="17.140625" customWidth="1"/>
    <col min="14848" max="14848" width="15.5703125" customWidth="1"/>
    <col min="14849" max="14849" width="15.140625" customWidth="1"/>
    <col min="14850" max="14851" width="14.5703125" customWidth="1"/>
    <col min="14852" max="14852" width="15.28515625" customWidth="1"/>
    <col min="14853" max="14853" width="15.140625" customWidth="1"/>
    <col min="14854" max="14854" width="17.5703125" customWidth="1"/>
    <col min="14856" max="14856" width="12.28515625" bestFit="1" customWidth="1"/>
    <col min="15099" max="15099" width="0" hidden="1" customWidth="1"/>
    <col min="15100" max="15100" width="5.7109375" customWidth="1"/>
    <col min="15101" max="15101" width="6.5703125" customWidth="1"/>
    <col min="15102" max="15102" width="40.140625" customWidth="1"/>
    <col min="15103" max="15103" width="17.140625" customWidth="1"/>
    <col min="15104" max="15104" width="15.5703125" customWidth="1"/>
    <col min="15105" max="15105" width="15.140625" customWidth="1"/>
    <col min="15106" max="15107" width="14.5703125" customWidth="1"/>
    <col min="15108" max="15108" width="15.28515625" customWidth="1"/>
    <col min="15109" max="15109" width="15.140625" customWidth="1"/>
    <col min="15110" max="15110" width="17.5703125" customWidth="1"/>
    <col min="15112" max="15112" width="12.28515625" bestFit="1" customWidth="1"/>
    <col min="15355" max="15355" width="0" hidden="1" customWidth="1"/>
    <col min="15356" max="15356" width="5.7109375" customWidth="1"/>
    <col min="15357" max="15357" width="6.5703125" customWidth="1"/>
    <col min="15358" max="15358" width="40.140625" customWidth="1"/>
    <col min="15359" max="15359" width="17.140625" customWidth="1"/>
    <col min="15360" max="15360" width="15.5703125" customWidth="1"/>
    <col min="15361" max="15361" width="15.140625" customWidth="1"/>
    <col min="15362" max="15363" width="14.5703125" customWidth="1"/>
    <col min="15364" max="15364" width="15.28515625" customWidth="1"/>
    <col min="15365" max="15365" width="15.140625" customWidth="1"/>
    <col min="15366" max="15366" width="17.5703125" customWidth="1"/>
    <col min="15368" max="15368" width="12.28515625" bestFit="1" customWidth="1"/>
    <col min="15611" max="15611" width="0" hidden="1" customWidth="1"/>
    <col min="15612" max="15612" width="5.7109375" customWidth="1"/>
    <col min="15613" max="15613" width="6.5703125" customWidth="1"/>
    <col min="15614" max="15614" width="40.140625" customWidth="1"/>
    <col min="15615" max="15615" width="17.140625" customWidth="1"/>
    <col min="15616" max="15616" width="15.5703125" customWidth="1"/>
    <col min="15617" max="15617" width="15.140625" customWidth="1"/>
    <col min="15618" max="15619" width="14.5703125" customWidth="1"/>
    <col min="15620" max="15620" width="15.28515625" customWidth="1"/>
    <col min="15621" max="15621" width="15.140625" customWidth="1"/>
    <col min="15622" max="15622" width="17.5703125" customWidth="1"/>
    <col min="15624" max="15624" width="12.28515625" bestFit="1" customWidth="1"/>
    <col min="15867" max="15867" width="0" hidden="1" customWidth="1"/>
    <col min="15868" max="15868" width="5.7109375" customWidth="1"/>
    <col min="15869" max="15869" width="6.5703125" customWidth="1"/>
    <col min="15870" max="15870" width="40.140625" customWidth="1"/>
    <col min="15871" max="15871" width="17.140625" customWidth="1"/>
    <col min="15872" max="15872" width="15.5703125" customWidth="1"/>
    <col min="15873" max="15873" width="15.140625" customWidth="1"/>
    <col min="15874" max="15875" width="14.5703125" customWidth="1"/>
    <col min="15876" max="15876" width="15.28515625" customWidth="1"/>
    <col min="15877" max="15877" width="15.140625" customWidth="1"/>
    <col min="15878" max="15878" width="17.5703125" customWidth="1"/>
    <col min="15880" max="15880" width="12.28515625" bestFit="1" customWidth="1"/>
    <col min="16123" max="16123" width="0" hidden="1" customWidth="1"/>
    <col min="16124" max="16124" width="5.7109375" customWidth="1"/>
    <col min="16125" max="16125" width="6.5703125" customWidth="1"/>
    <col min="16126" max="16126" width="40.140625" customWidth="1"/>
    <col min="16127" max="16127" width="17.140625" customWidth="1"/>
    <col min="16128" max="16128" width="15.5703125" customWidth="1"/>
    <col min="16129" max="16129" width="15.140625" customWidth="1"/>
    <col min="16130" max="16131" width="14.5703125" customWidth="1"/>
    <col min="16132" max="16132" width="15.28515625" customWidth="1"/>
    <col min="16133" max="16133" width="15.140625" customWidth="1"/>
    <col min="16134" max="16134" width="17.5703125" customWidth="1"/>
    <col min="16136" max="16136" width="12.28515625" bestFit="1" customWidth="1"/>
  </cols>
  <sheetData>
    <row r="1" spans="1:6" x14ac:dyDescent="0.25">
      <c r="F1" s="53" t="s">
        <v>63</v>
      </c>
    </row>
    <row r="2" spans="1:6" s="4" customFormat="1" ht="23.25" customHeight="1" x14ac:dyDescent="0.35">
      <c r="A2" s="218" t="s">
        <v>59</v>
      </c>
      <c r="B2" s="218"/>
      <c r="C2" s="218"/>
      <c r="D2" s="218"/>
      <c r="E2" s="218"/>
      <c r="F2" s="218"/>
    </row>
    <row r="3" spans="1:6" s="4" customFormat="1" ht="21" customHeight="1" x14ac:dyDescent="0.3">
      <c r="A3" s="209" t="s">
        <v>46</v>
      </c>
      <c r="B3" s="209"/>
      <c r="C3" s="209"/>
      <c r="D3" s="209"/>
      <c r="E3" s="209"/>
      <c r="F3" s="209"/>
    </row>
    <row r="4" spans="1:6" s="4" customFormat="1" ht="19.5" customHeight="1" x14ac:dyDescent="0.3">
      <c r="A4" s="210" t="s">
        <v>69</v>
      </c>
      <c r="B4" s="210"/>
      <c r="C4" s="210"/>
      <c r="D4" s="210"/>
      <c r="E4" s="210"/>
      <c r="F4" s="210"/>
    </row>
    <row r="5" spans="1:6" s="4" customFormat="1" ht="18" x14ac:dyDescent="0.3">
      <c r="A5" s="211" t="s">
        <v>32</v>
      </c>
      <c r="B5" s="211"/>
      <c r="C5" s="211"/>
      <c r="D5" s="211"/>
      <c r="E5" s="211"/>
      <c r="F5" s="211"/>
    </row>
    <row r="6" spans="1:6" s="4" customFormat="1" ht="18" x14ac:dyDescent="0.3">
      <c r="A6" s="212" t="s">
        <v>2</v>
      </c>
      <c r="B6" s="212"/>
      <c r="C6" s="212"/>
      <c r="D6" s="212"/>
      <c r="E6" s="212"/>
      <c r="F6" s="212"/>
    </row>
    <row r="7" spans="1:6" ht="18" x14ac:dyDescent="0.3">
      <c r="A7" s="5"/>
      <c r="B7" s="6"/>
      <c r="C7" s="7"/>
      <c r="D7" s="8"/>
      <c r="E7" s="8"/>
      <c r="F7" s="10" t="s">
        <v>3</v>
      </c>
    </row>
    <row r="8" spans="1:6" s="11" customFormat="1" ht="14.25" customHeight="1" x14ac:dyDescent="0.25">
      <c r="A8" s="206" t="s">
        <v>4</v>
      </c>
      <c r="B8" s="201" t="s">
        <v>5</v>
      </c>
      <c r="C8" s="201" t="s">
        <v>6</v>
      </c>
      <c r="D8" s="201" t="s">
        <v>7</v>
      </c>
      <c r="E8" s="201" t="s">
        <v>8</v>
      </c>
      <c r="F8" s="201" t="s">
        <v>12</v>
      </c>
    </row>
    <row r="9" spans="1:6" s="11" customFormat="1" ht="14.25" customHeight="1" x14ac:dyDescent="0.25">
      <c r="A9" s="207"/>
      <c r="B9" s="202"/>
      <c r="C9" s="202"/>
      <c r="D9" s="202"/>
      <c r="E9" s="202"/>
      <c r="F9" s="202"/>
    </row>
    <row r="10" spans="1:6" s="11" customFormat="1" ht="40.5" customHeight="1" x14ac:dyDescent="0.25">
      <c r="A10" s="208"/>
      <c r="B10" s="203"/>
      <c r="C10" s="203"/>
      <c r="D10" s="203"/>
      <c r="E10" s="203"/>
      <c r="F10" s="203"/>
    </row>
    <row r="11" spans="1:6" s="11" customFormat="1" ht="18" x14ac:dyDescent="0.25">
      <c r="A11" s="12" t="s">
        <v>14</v>
      </c>
      <c r="B11" s="13" t="s">
        <v>14</v>
      </c>
      <c r="C11" s="13" t="s">
        <v>15</v>
      </c>
      <c r="D11" s="14">
        <v>1</v>
      </c>
      <c r="E11" s="13">
        <v>2</v>
      </c>
      <c r="F11" s="14">
        <v>3</v>
      </c>
    </row>
    <row r="12" spans="1:6" s="11" customFormat="1" ht="18" x14ac:dyDescent="0.3">
      <c r="A12" s="15" t="s">
        <v>16</v>
      </c>
      <c r="B12" s="16"/>
      <c r="C12" s="17"/>
      <c r="D12" s="52" t="s">
        <v>17</v>
      </c>
      <c r="E12" s="18"/>
      <c r="F12" s="20"/>
    </row>
    <row r="13" spans="1:6" s="25" customFormat="1" ht="18" x14ac:dyDescent="0.3">
      <c r="A13" s="21"/>
      <c r="B13" s="22"/>
      <c r="C13" s="22"/>
      <c r="D13" s="23" t="s">
        <v>18</v>
      </c>
      <c r="E13" s="24">
        <f>E14+E15</f>
        <v>24600000000</v>
      </c>
      <c r="F13" s="24">
        <f t="shared" ref="F13" si="0">F14+F15</f>
        <v>24600000000</v>
      </c>
    </row>
    <row r="14" spans="1:6" s="11" customFormat="1" ht="17.25" x14ac:dyDescent="0.3">
      <c r="A14" s="26"/>
      <c r="B14" s="27"/>
      <c r="C14" s="27"/>
      <c r="D14" s="28" t="s">
        <v>19</v>
      </c>
      <c r="E14" s="29">
        <f>SUM(F14:F14)</f>
        <v>0</v>
      </c>
      <c r="F14" s="29"/>
    </row>
    <row r="15" spans="1:6" s="11" customFormat="1" ht="17.25" x14ac:dyDescent="0.3">
      <c r="A15" s="26"/>
      <c r="B15" s="27"/>
      <c r="C15" s="27"/>
      <c r="D15" s="28" t="s">
        <v>20</v>
      </c>
      <c r="E15" s="29">
        <f>SUM(F15:F15)</f>
        <v>24600000000</v>
      </c>
      <c r="F15" s="29">
        <v>24600000000</v>
      </c>
    </row>
    <row r="16" spans="1:6" s="25" customFormat="1" ht="18" x14ac:dyDescent="0.3">
      <c r="A16" s="21"/>
      <c r="B16" s="22"/>
      <c r="C16" s="22"/>
      <c r="D16" s="23" t="s">
        <v>21</v>
      </c>
      <c r="E16" s="24">
        <f>E17+E18</f>
        <v>0</v>
      </c>
      <c r="F16" s="24">
        <f t="shared" ref="F16" si="1">F17+F18</f>
        <v>0</v>
      </c>
    </row>
    <row r="17" spans="1:8" s="11" customFormat="1" ht="17.25" x14ac:dyDescent="0.3">
      <c r="A17" s="26"/>
      <c r="B17" s="27"/>
      <c r="C17" s="27"/>
      <c r="D17" s="28" t="s">
        <v>19</v>
      </c>
      <c r="E17" s="29">
        <f>SUM(F17:F17)</f>
        <v>0</v>
      </c>
      <c r="F17" s="29">
        <v>0</v>
      </c>
      <c r="H17" s="33"/>
    </row>
    <row r="18" spans="1:8" s="11" customFormat="1" ht="17.25" x14ac:dyDescent="0.3">
      <c r="A18" s="26"/>
      <c r="B18" s="27"/>
      <c r="C18" s="27"/>
      <c r="D18" s="28" t="s">
        <v>20</v>
      </c>
      <c r="E18" s="29">
        <f>SUM(F18:F18)</f>
        <v>0</v>
      </c>
      <c r="F18" s="31"/>
    </row>
    <row r="19" spans="1:8" s="25" customFormat="1" ht="18" x14ac:dyDescent="0.3">
      <c r="A19" s="21"/>
      <c r="B19" s="22"/>
      <c r="C19" s="22"/>
      <c r="D19" s="23" t="s">
        <v>22</v>
      </c>
      <c r="E19" s="24">
        <f t="shared" ref="E19:F19" si="2">E20+E21</f>
        <v>24600000000</v>
      </c>
      <c r="F19" s="24">
        <f t="shared" si="2"/>
        <v>24600000000</v>
      </c>
    </row>
    <row r="20" spans="1:8" s="11" customFormat="1" ht="18" x14ac:dyDescent="0.3">
      <c r="A20" s="21"/>
      <c r="B20" s="22"/>
      <c r="C20" s="27"/>
      <c r="D20" s="28" t="s">
        <v>23</v>
      </c>
      <c r="E20" s="29">
        <f>SUM(F20:F20)</f>
        <v>0</v>
      </c>
      <c r="F20" s="29">
        <f t="shared" ref="F20" si="3">F14-F17</f>
        <v>0</v>
      </c>
    </row>
    <row r="21" spans="1:8" s="11" customFormat="1" ht="18" x14ac:dyDescent="0.3">
      <c r="A21" s="21"/>
      <c r="B21" s="22"/>
      <c r="C21" s="27"/>
      <c r="D21" s="28" t="s">
        <v>20</v>
      </c>
      <c r="E21" s="29">
        <f>SUM(F21:F21)</f>
        <v>24600000000</v>
      </c>
      <c r="F21" s="29">
        <f>F15-F18</f>
        <v>24600000000</v>
      </c>
    </row>
    <row r="22" spans="1:8" s="11" customFormat="1" x14ac:dyDescent="0.3">
      <c r="A22" s="40"/>
      <c r="B22" s="41"/>
      <c r="C22" s="41"/>
      <c r="D22" s="42"/>
      <c r="E22" s="43"/>
      <c r="F22" s="44"/>
    </row>
    <row r="23" spans="1:8" s="45" customFormat="1" x14ac:dyDescent="0.25">
      <c r="F23" s="1"/>
    </row>
  </sheetData>
  <mergeCells count="11">
    <mergeCell ref="F8:F10"/>
    <mergeCell ref="A2:F2"/>
    <mergeCell ref="A3:F3"/>
    <mergeCell ref="A4:F4"/>
    <mergeCell ref="A5:F5"/>
    <mergeCell ref="A6:F6"/>
    <mergeCell ref="A8:A10"/>
    <mergeCell ref="B8:B10"/>
    <mergeCell ref="C8:C10"/>
    <mergeCell ref="D8:D10"/>
    <mergeCell ref="E8:E10"/>
  </mergeCells>
  <pageMargins left="0.7" right="0.64" top="0.42"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topLeftCell="B1" workbookViewId="0">
      <selection activeCell="D8" sqref="D8:D10"/>
    </sheetView>
  </sheetViews>
  <sheetFormatPr defaultRowHeight="15.75" x14ac:dyDescent="0.25"/>
  <cols>
    <col min="1" max="1" width="4.7109375" hidden="1" customWidth="1"/>
    <col min="2" max="2" width="5.7109375" customWidth="1"/>
    <col min="3" max="3" width="6.5703125" customWidth="1"/>
    <col min="4" max="4" width="40.7109375" customWidth="1"/>
    <col min="5" max="5" width="18.7109375" customWidth="1"/>
    <col min="6" max="6" width="18.7109375" style="1" customWidth="1"/>
    <col min="8" max="8" width="12.28515625" bestFit="1" customWidth="1"/>
    <col min="251" max="251" width="0" hidden="1" customWidth="1"/>
    <col min="252" max="252" width="5.7109375" customWidth="1"/>
    <col min="253" max="253" width="6.5703125" customWidth="1"/>
    <col min="254" max="254" width="40.140625" customWidth="1"/>
    <col min="255" max="255" width="17.140625" customWidth="1"/>
    <col min="256" max="256" width="15.5703125" customWidth="1"/>
    <col min="257" max="257" width="15.140625" customWidth="1"/>
    <col min="258" max="259" width="14.5703125" customWidth="1"/>
    <col min="260" max="260" width="15.28515625" customWidth="1"/>
    <col min="261" max="261" width="15.140625" customWidth="1"/>
    <col min="262" max="262" width="17.5703125" customWidth="1"/>
    <col min="264" max="264" width="12.28515625" bestFit="1" customWidth="1"/>
    <col min="507" max="507" width="0" hidden="1" customWidth="1"/>
    <col min="508" max="508" width="5.7109375" customWidth="1"/>
    <col min="509" max="509" width="6.5703125" customWidth="1"/>
    <col min="510" max="510" width="40.140625" customWidth="1"/>
    <col min="511" max="511" width="17.140625" customWidth="1"/>
    <col min="512" max="512" width="15.5703125" customWidth="1"/>
    <col min="513" max="513" width="15.140625" customWidth="1"/>
    <col min="514" max="515" width="14.5703125" customWidth="1"/>
    <col min="516" max="516" width="15.28515625" customWidth="1"/>
    <col min="517" max="517" width="15.140625" customWidth="1"/>
    <col min="518" max="518" width="17.5703125" customWidth="1"/>
    <col min="520" max="520" width="12.28515625" bestFit="1" customWidth="1"/>
    <col min="763" max="763" width="0" hidden="1" customWidth="1"/>
    <col min="764" max="764" width="5.7109375" customWidth="1"/>
    <col min="765" max="765" width="6.5703125" customWidth="1"/>
    <col min="766" max="766" width="40.140625" customWidth="1"/>
    <col min="767" max="767" width="17.140625" customWidth="1"/>
    <col min="768" max="768" width="15.5703125" customWidth="1"/>
    <col min="769" max="769" width="15.140625" customWidth="1"/>
    <col min="770" max="771" width="14.5703125" customWidth="1"/>
    <col min="772" max="772" width="15.28515625" customWidth="1"/>
    <col min="773" max="773" width="15.140625" customWidth="1"/>
    <col min="774" max="774" width="17.5703125" customWidth="1"/>
    <col min="776" max="776" width="12.28515625" bestFit="1" customWidth="1"/>
    <col min="1019" max="1019" width="0" hidden="1" customWidth="1"/>
    <col min="1020" max="1020" width="5.7109375" customWidth="1"/>
    <col min="1021" max="1021" width="6.5703125" customWidth="1"/>
    <col min="1022" max="1022" width="40.140625" customWidth="1"/>
    <col min="1023" max="1023" width="17.140625" customWidth="1"/>
    <col min="1024" max="1024" width="15.5703125" customWidth="1"/>
    <col min="1025" max="1025" width="15.140625" customWidth="1"/>
    <col min="1026" max="1027" width="14.5703125" customWidth="1"/>
    <col min="1028" max="1028" width="15.28515625" customWidth="1"/>
    <col min="1029" max="1029" width="15.140625" customWidth="1"/>
    <col min="1030" max="1030" width="17.5703125" customWidth="1"/>
    <col min="1032" max="1032" width="12.28515625" bestFit="1" customWidth="1"/>
    <col min="1275" max="1275" width="0" hidden="1" customWidth="1"/>
    <col min="1276" max="1276" width="5.7109375" customWidth="1"/>
    <col min="1277" max="1277" width="6.5703125" customWidth="1"/>
    <col min="1278" max="1278" width="40.140625" customWidth="1"/>
    <col min="1279" max="1279" width="17.140625" customWidth="1"/>
    <col min="1280" max="1280" width="15.5703125" customWidth="1"/>
    <col min="1281" max="1281" width="15.140625" customWidth="1"/>
    <col min="1282" max="1283" width="14.5703125" customWidth="1"/>
    <col min="1284" max="1284" width="15.28515625" customWidth="1"/>
    <col min="1285" max="1285" width="15.140625" customWidth="1"/>
    <col min="1286" max="1286" width="17.5703125" customWidth="1"/>
    <col min="1288" max="1288" width="12.28515625" bestFit="1" customWidth="1"/>
    <col min="1531" max="1531" width="0" hidden="1" customWidth="1"/>
    <col min="1532" max="1532" width="5.7109375" customWidth="1"/>
    <col min="1533" max="1533" width="6.5703125" customWidth="1"/>
    <col min="1534" max="1534" width="40.140625" customWidth="1"/>
    <col min="1535" max="1535" width="17.140625" customWidth="1"/>
    <col min="1536" max="1536" width="15.5703125" customWidth="1"/>
    <col min="1537" max="1537" width="15.140625" customWidth="1"/>
    <col min="1538" max="1539" width="14.5703125" customWidth="1"/>
    <col min="1540" max="1540" width="15.28515625" customWidth="1"/>
    <col min="1541" max="1541" width="15.140625" customWidth="1"/>
    <col min="1542" max="1542" width="17.5703125" customWidth="1"/>
    <col min="1544" max="1544" width="12.28515625" bestFit="1" customWidth="1"/>
    <col min="1787" max="1787" width="0" hidden="1" customWidth="1"/>
    <col min="1788" max="1788" width="5.7109375" customWidth="1"/>
    <col min="1789" max="1789" width="6.5703125" customWidth="1"/>
    <col min="1790" max="1790" width="40.140625" customWidth="1"/>
    <col min="1791" max="1791" width="17.140625" customWidth="1"/>
    <col min="1792" max="1792" width="15.5703125" customWidth="1"/>
    <col min="1793" max="1793" width="15.140625" customWidth="1"/>
    <col min="1794" max="1795" width="14.5703125" customWidth="1"/>
    <col min="1796" max="1796" width="15.28515625" customWidth="1"/>
    <col min="1797" max="1797" width="15.140625" customWidth="1"/>
    <col min="1798" max="1798" width="17.5703125" customWidth="1"/>
    <col min="1800" max="1800" width="12.28515625" bestFit="1" customWidth="1"/>
    <col min="2043" max="2043" width="0" hidden="1" customWidth="1"/>
    <col min="2044" max="2044" width="5.7109375" customWidth="1"/>
    <col min="2045" max="2045" width="6.5703125" customWidth="1"/>
    <col min="2046" max="2046" width="40.140625" customWidth="1"/>
    <col min="2047" max="2047" width="17.140625" customWidth="1"/>
    <col min="2048" max="2048" width="15.5703125" customWidth="1"/>
    <col min="2049" max="2049" width="15.140625" customWidth="1"/>
    <col min="2050" max="2051" width="14.5703125" customWidth="1"/>
    <col min="2052" max="2052" width="15.28515625" customWidth="1"/>
    <col min="2053" max="2053" width="15.140625" customWidth="1"/>
    <col min="2054" max="2054" width="17.5703125" customWidth="1"/>
    <col min="2056" max="2056" width="12.28515625" bestFit="1" customWidth="1"/>
    <col min="2299" max="2299" width="0" hidden="1" customWidth="1"/>
    <col min="2300" max="2300" width="5.7109375" customWidth="1"/>
    <col min="2301" max="2301" width="6.5703125" customWidth="1"/>
    <col min="2302" max="2302" width="40.140625" customWidth="1"/>
    <col min="2303" max="2303" width="17.140625" customWidth="1"/>
    <col min="2304" max="2304" width="15.5703125" customWidth="1"/>
    <col min="2305" max="2305" width="15.140625" customWidth="1"/>
    <col min="2306" max="2307" width="14.5703125" customWidth="1"/>
    <col min="2308" max="2308" width="15.28515625" customWidth="1"/>
    <col min="2309" max="2309" width="15.140625" customWidth="1"/>
    <col min="2310" max="2310" width="17.5703125" customWidth="1"/>
    <col min="2312" max="2312" width="12.28515625" bestFit="1" customWidth="1"/>
    <col min="2555" max="2555" width="0" hidden="1" customWidth="1"/>
    <col min="2556" max="2556" width="5.7109375" customWidth="1"/>
    <col min="2557" max="2557" width="6.5703125" customWidth="1"/>
    <col min="2558" max="2558" width="40.140625" customWidth="1"/>
    <col min="2559" max="2559" width="17.140625" customWidth="1"/>
    <col min="2560" max="2560" width="15.5703125" customWidth="1"/>
    <col min="2561" max="2561" width="15.140625" customWidth="1"/>
    <col min="2562" max="2563" width="14.5703125" customWidth="1"/>
    <col min="2564" max="2564" width="15.28515625" customWidth="1"/>
    <col min="2565" max="2565" width="15.140625" customWidth="1"/>
    <col min="2566" max="2566" width="17.5703125" customWidth="1"/>
    <col min="2568" max="2568" width="12.28515625" bestFit="1" customWidth="1"/>
    <col min="2811" max="2811" width="0" hidden="1" customWidth="1"/>
    <col min="2812" max="2812" width="5.7109375" customWidth="1"/>
    <col min="2813" max="2813" width="6.5703125" customWidth="1"/>
    <col min="2814" max="2814" width="40.140625" customWidth="1"/>
    <col min="2815" max="2815" width="17.140625" customWidth="1"/>
    <col min="2816" max="2816" width="15.5703125" customWidth="1"/>
    <col min="2817" max="2817" width="15.140625" customWidth="1"/>
    <col min="2818" max="2819" width="14.5703125" customWidth="1"/>
    <col min="2820" max="2820" width="15.28515625" customWidth="1"/>
    <col min="2821" max="2821" width="15.140625" customWidth="1"/>
    <col min="2822" max="2822" width="17.5703125" customWidth="1"/>
    <col min="2824" max="2824" width="12.28515625" bestFit="1" customWidth="1"/>
    <col min="3067" max="3067" width="0" hidden="1" customWidth="1"/>
    <col min="3068" max="3068" width="5.7109375" customWidth="1"/>
    <col min="3069" max="3069" width="6.5703125" customWidth="1"/>
    <col min="3070" max="3070" width="40.140625" customWidth="1"/>
    <col min="3071" max="3071" width="17.140625" customWidth="1"/>
    <col min="3072" max="3072" width="15.5703125" customWidth="1"/>
    <col min="3073" max="3073" width="15.140625" customWidth="1"/>
    <col min="3074" max="3075" width="14.5703125" customWidth="1"/>
    <col min="3076" max="3076" width="15.28515625" customWidth="1"/>
    <col min="3077" max="3077" width="15.140625" customWidth="1"/>
    <col min="3078" max="3078" width="17.5703125" customWidth="1"/>
    <col min="3080" max="3080" width="12.28515625" bestFit="1" customWidth="1"/>
    <col min="3323" max="3323" width="0" hidden="1" customWidth="1"/>
    <col min="3324" max="3324" width="5.7109375" customWidth="1"/>
    <col min="3325" max="3325" width="6.5703125" customWidth="1"/>
    <col min="3326" max="3326" width="40.140625" customWidth="1"/>
    <col min="3327" max="3327" width="17.140625" customWidth="1"/>
    <col min="3328" max="3328" width="15.5703125" customWidth="1"/>
    <col min="3329" max="3329" width="15.140625" customWidth="1"/>
    <col min="3330" max="3331" width="14.5703125" customWidth="1"/>
    <col min="3332" max="3332" width="15.28515625" customWidth="1"/>
    <col min="3333" max="3333" width="15.140625" customWidth="1"/>
    <col min="3334" max="3334" width="17.5703125" customWidth="1"/>
    <col min="3336" max="3336" width="12.28515625" bestFit="1" customWidth="1"/>
    <col min="3579" max="3579" width="0" hidden="1" customWidth="1"/>
    <col min="3580" max="3580" width="5.7109375" customWidth="1"/>
    <col min="3581" max="3581" width="6.5703125" customWidth="1"/>
    <col min="3582" max="3582" width="40.140625" customWidth="1"/>
    <col min="3583" max="3583" width="17.140625" customWidth="1"/>
    <col min="3584" max="3584" width="15.5703125" customWidth="1"/>
    <col min="3585" max="3585" width="15.140625" customWidth="1"/>
    <col min="3586" max="3587" width="14.5703125" customWidth="1"/>
    <col min="3588" max="3588" width="15.28515625" customWidth="1"/>
    <col min="3589" max="3589" width="15.140625" customWidth="1"/>
    <col min="3590" max="3590" width="17.5703125" customWidth="1"/>
    <col min="3592" max="3592" width="12.28515625" bestFit="1" customWidth="1"/>
    <col min="3835" max="3835" width="0" hidden="1" customWidth="1"/>
    <col min="3836" max="3836" width="5.7109375" customWidth="1"/>
    <col min="3837" max="3837" width="6.5703125" customWidth="1"/>
    <col min="3838" max="3838" width="40.140625" customWidth="1"/>
    <col min="3839" max="3839" width="17.140625" customWidth="1"/>
    <col min="3840" max="3840" width="15.5703125" customWidth="1"/>
    <col min="3841" max="3841" width="15.140625" customWidth="1"/>
    <col min="3842" max="3843" width="14.5703125" customWidth="1"/>
    <col min="3844" max="3844" width="15.28515625" customWidth="1"/>
    <col min="3845" max="3845" width="15.140625" customWidth="1"/>
    <col min="3846" max="3846" width="17.5703125" customWidth="1"/>
    <col min="3848" max="3848" width="12.28515625" bestFit="1" customWidth="1"/>
    <col min="4091" max="4091" width="0" hidden="1" customWidth="1"/>
    <col min="4092" max="4092" width="5.7109375" customWidth="1"/>
    <col min="4093" max="4093" width="6.5703125" customWidth="1"/>
    <col min="4094" max="4094" width="40.140625" customWidth="1"/>
    <col min="4095" max="4095" width="17.140625" customWidth="1"/>
    <col min="4096" max="4096" width="15.5703125" customWidth="1"/>
    <col min="4097" max="4097" width="15.140625" customWidth="1"/>
    <col min="4098" max="4099" width="14.5703125" customWidth="1"/>
    <col min="4100" max="4100" width="15.28515625" customWidth="1"/>
    <col min="4101" max="4101" width="15.140625" customWidth="1"/>
    <col min="4102" max="4102" width="17.5703125" customWidth="1"/>
    <col min="4104" max="4104" width="12.28515625" bestFit="1" customWidth="1"/>
    <col min="4347" max="4347" width="0" hidden="1" customWidth="1"/>
    <col min="4348" max="4348" width="5.7109375" customWidth="1"/>
    <col min="4349" max="4349" width="6.5703125" customWidth="1"/>
    <col min="4350" max="4350" width="40.140625" customWidth="1"/>
    <col min="4351" max="4351" width="17.140625" customWidth="1"/>
    <col min="4352" max="4352" width="15.5703125" customWidth="1"/>
    <col min="4353" max="4353" width="15.140625" customWidth="1"/>
    <col min="4354" max="4355" width="14.5703125" customWidth="1"/>
    <col min="4356" max="4356" width="15.28515625" customWidth="1"/>
    <col min="4357" max="4357" width="15.140625" customWidth="1"/>
    <col min="4358" max="4358" width="17.5703125" customWidth="1"/>
    <col min="4360" max="4360" width="12.28515625" bestFit="1" customWidth="1"/>
    <col min="4603" max="4603" width="0" hidden="1" customWidth="1"/>
    <col min="4604" max="4604" width="5.7109375" customWidth="1"/>
    <col min="4605" max="4605" width="6.5703125" customWidth="1"/>
    <col min="4606" max="4606" width="40.140625" customWidth="1"/>
    <col min="4607" max="4607" width="17.140625" customWidth="1"/>
    <col min="4608" max="4608" width="15.5703125" customWidth="1"/>
    <col min="4609" max="4609" width="15.140625" customWidth="1"/>
    <col min="4610" max="4611" width="14.5703125" customWidth="1"/>
    <col min="4612" max="4612" width="15.28515625" customWidth="1"/>
    <col min="4613" max="4613" width="15.140625" customWidth="1"/>
    <col min="4614" max="4614" width="17.5703125" customWidth="1"/>
    <col min="4616" max="4616" width="12.28515625" bestFit="1" customWidth="1"/>
    <col min="4859" max="4859" width="0" hidden="1" customWidth="1"/>
    <col min="4860" max="4860" width="5.7109375" customWidth="1"/>
    <col min="4861" max="4861" width="6.5703125" customWidth="1"/>
    <col min="4862" max="4862" width="40.140625" customWidth="1"/>
    <col min="4863" max="4863" width="17.140625" customWidth="1"/>
    <col min="4864" max="4864" width="15.5703125" customWidth="1"/>
    <col min="4865" max="4865" width="15.140625" customWidth="1"/>
    <col min="4866" max="4867" width="14.5703125" customWidth="1"/>
    <col min="4868" max="4868" width="15.28515625" customWidth="1"/>
    <col min="4869" max="4869" width="15.140625" customWidth="1"/>
    <col min="4870" max="4870" width="17.5703125" customWidth="1"/>
    <col min="4872" max="4872" width="12.28515625" bestFit="1" customWidth="1"/>
    <col min="5115" max="5115" width="0" hidden="1" customWidth="1"/>
    <col min="5116" max="5116" width="5.7109375" customWidth="1"/>
    <col min="5117" max="5117" width="6.5703125" customWidth="1"/>
    <col min="5118" max="5118" width="40.140625" customWidth="1"/>
    <col min="5119" max="5119" width="17.140625" customWidth="1"/>
    <col min="5120" max="5120" width="15.5703125" customWidth="1"/>
    <col min="5121" max="5121" width="15.140625" customWidth="1"/>
    <col min="5122" max="5123" width="14.5703125" customWidth="1"/>
    <col min="5124" max="5124" width="15.28515625" customWidth="1"/>
    <col min="5125" max="5125" width="15.140625" customWidth="1"/>
    <col min="5126" max="5126" width="17.5703125" customWidth="1"/>
    <col min="5128" max="5128" width="12.28515625" bestFit="1" customWidth="1"/>
    <col min="5371" max="5371" width="0" hidden="1" customWidth="1"/>
    <col min="5372" max="5372" width="5.7109375" customWidth="1"/>
    <col min="5373" max="5373" width="6.5703125" customWidth="1"/>
    <col min="5374" max="5374" width="40.140625" customWidth="1"/>
    <col min="5375" max="5375" width="17.140625" customWidth="1"/>
    <col min="5376" max="5376" width="15.5703125" customWidth="1"/>
    <col min="5377" max="5377" width="15.140625" customWidth="1"/>
    <col min="5378" max="5379" width="14.5703125" customWidth="1"/>
    <col min="5380" max="5380" width="15.28515625" customWidth="1"/>
    <col min="5381" max="5381" width="15.140625" customWidth="1"/>
    <col min="5382" max="5382" width="17.5703125" customWidth="1"/>
    <col min="5384" max="5384" width="12.28515625" bestFit="1" customWidth="1"/>
    <col min="5627" max="5627" width="0" hidden="1" customWidth="1"/>
    <col min="5628" max="5628" width="5.7109375" customWidth="1"/>
    <col min="5629" max="5629" width="6.5703125" customWidth="1"/>
    <col min="5630" max="5630" width="40.140625" customWidth="1"/>
    <col min="5631" max="5631" width="17.140625" customWidth="1"/>
    <col min="5632" max="5632" width="15.5703125" customWidth="1"/>
    <col min="5633" max="5633" width="15.140625" customWidth="1"/>
    <col min="5634" max="5635" width="14.5703125" customWidth="1"/>
    <col min="5636" max="5636" width="15.28515625" customWidth="1"/>
    <col min="5637" max="5637" width="15.140625" customWidth="1"/>
    <col min="5638" max="5638" width="17.5703125" customWidth="1"/>
    <col min="5640" max="5640" width="12.28515625" bestFit="1" customWidth="1"/>
    <col min="5883" max="5883" width="0" hidden="1" customWidth="1"/>
    <col min="5884" max="5884" width="5.7109375" customWidth="1"/>
    <col min="5885" max="5885" width="6.5703125" customWidth="1"/>
    <col min="5886" max="5886" width="40.140625" customWidth="1"/>
    <col min="5887" max="5887" width="17.140625" customWidth="1"/>
    <col min="5888" max="5888" width="15.5703125" customWidth="1"/>
    <col min="5889" max="5889" width="15.140625" customWidth="1"/>
    <col min="5890" max="5891" width="14.5703125" customWidth="1"/>
    <col min="5892" max="5892" width="15.28515625" customWidth="1"/>
    <col min="5893" max="5893" width="15.140625" customWidth="1"/>
    <col min="5894" max="5894" width="17.5703125" customWidth="1"/>
    <col min="5896" max="5896" width="12.28515625" bestFit="1" customWidth="1"/>
    <col min="6139" max="6139" width="0" hidden="1" customWidth="1"/>
    <col min="6140" max="6140" width="5.7109375" customWidth="1"/>
    <col min="6141" max="6141" width="6.5703125" customWidth="1"/>
    <col min="6142" max="6142" width="40.140625" customWidth="1"/>
    <col min="6143" max="6143" width="17.140625" customWidth="1"/>
    <col min="6144" max="6144" width="15.5703125" customWidth="1"/>
    <col min="6145" max="6145" width="15.140625" customWidth="1"/>
    <col min="6146" max="6147" width="14.5703125" customWidth="1"/>
    <col min="6148" max="6148" width="15.28515625" customWidth="1"/>
    <col min="6149" max="6149" width="15.140625" customWidth="1"/>
    <col min="6150" max="6150" width="17.5703125" customWidth="1"/>
    <col min="6152" max="6152" width="12.28515625" bestFit="1" customWidth="1"/>
    <col min="6395" max="6395" width="0" hidden="1" customWidth="1"/>
    <col min="6396" max="6396" width="5.7109375" customWidth="1"/>
    <col min="6397" max="6397" width="6.5703125" customWidth="1"/>
    <col min="6398" max="6398" width="40.140625" customWidth="1"/>
    <col min="6399" max="6399" width="17.140625" customWidth="1"/>
    <col min="6400" max="6400" width="15.5703125" customWidth="1"/>
    <col min="6401" max="6401" width="15.140625" customWidth="1"/>
    <col min="6402" max="6403" width="14.5703125" customWidth="1"/>
    <col min="6404" max="6404" width="15.28515625" customWidth="1"/>
    <col min="6405" max="6405" width="15.140625" customWidth="1"/>
    <col min="6406" max="6406" width="17.5703125" customWidth="1"/>
    <col min="6408" max="6408" width="12.28515625" bestFit="1" customWidth="1"/>
    <col min="6651" max="6651" width="0" hidden="1" customWidth="1"/>
    <col min="6652" max="6652" width="5.7109375" customWidth="1"/>
    <col min="6653" max="6653" width="6.5703125" customWidth="1"/>
    <col min="6654" max="6654" width="40.140625" customWidth="1"/>
    <col min="6655" max="6655" width="17.140625" customWidth="1"/>
    <col min="6656" max="6656" width="15.5703125" customWidth="1"/>
    <col min="6657" max="6657" width="15.140625" customWidth="1"/>
    <col min="6658" max="6659" width="14.5703125" customWidth="1"/>
    <col min="6660" max="6660" width="15.28515625" customWidth="1"/>
    <col min="6661" max="6661" width="15.140625" customWidth="1"/>
    <col min="6662" max="6662" width="17.5703125" customWidth="1"/>
    <col min="6664" max="6664" width="12.28515625" bestFit="1" customWidth="1"/>
    <col min="6907" max="6907" width="0" hidden="1" customWidth="1"/>
    <col min="6908" max="6908" width="5.7109375" customWidth="1"/>
    <col min="6909" max="6909" width="6.5703125" customWidth="1"/>
    <col min="6910" max="6910" width="40.140625" customWidth="1"/>
    <col min="6911" max="6911" width="17.140625" customWidth="1"/>
    <col min="6912" max="6912" width="15.5703125" customWidth="1"/>
    <col min="6913" max="6913" width="15.140625" customWidth="1"/>
    <col min="6914" max="6915" width="14.5703125" customWidth="1"/>
    <col min="6916" max="6916" width="15.28515625" customWidth="1"/>
    <col min="6917" max="6917" width="15.140625" customWidth="1"/>
    <col min="6918" max="6918" width="17.5703125" customWidth="1"/>
    <col min="6920" max="6920" width="12.28515625" bestFit="1" customWidth="1"/>
    <col min="7163" max="7163" width="0" hidden="1" customWidth="1"/>
    <col min="7164" max="7164" width="5.7109375" customWidth="1"/>
    <col min="7165" max="7165" width="6.5703125" customWidth="1"/>
    <col min="7166" max="7166" width="40.140625" customWidth="1"/>
    <col min="7167" max="7167" width="17.140625" customWidth="1"/>
    <col min="7168" max="7168" width="15.5703125" customWidth="1"/>
    <col min="7169" max="7169" width="15.140625" customWidth="1"/>
    <col min="7170" max="7171" width="14.5703125" customWidth="1"/>
    <col min="7172" max="7172" width="15.28515625" customWidth="1"/>
    <col min="7173" max="7173" width="15.140625" customWidth="1"/>
    <col min="7174" max="7174" width="17.5703125" customWidth="1"/>
    <col min="7176" max="7176" width="12.28515625" bestFit="1" customWidth="1"/>
    <col min="7419" max="7419" width="0" hidden="1" customWidth="1"/>
    <col min="7420" max="7420" width="5.7109375" customWidth="1"/>
    <col min="7421" max="7421" width="6.5703125" customWidth="1"/>
    <col min="7422" max="7422" width="40.140625" customWidth="1"/>
    <col min="7423" max="7423" width="17.140625" customWidth="1"/>
    <col min="7424" max="7424" width="15.5703125" customWidth="1"/>
    <col min="7425" max="7425" width="15.140625" customWidth="1"/>
    <col min="7426" max="7427" width="14.5703125" customWidth="1"/>
    <col min="7428" max="7428" width="15.28515625" customWidth="1"/>
    <col min="7429" max="7429" width="15.140625" customWidth="1"/>
    <col min="7430" max="7430" width="17.5703125" customWidth="1"/>
    <col min="7432" max="7432" width="12.28515625" bestFit="1" customWidth="1"/>
    <col min="7675" max="7675" width="0" hidden="1" customWidth="1"/>
    <col min="7676" max="7676" width="5.7109375" customWidth="1"/>
    <col min="7677" max="7677" width="6.5703125" customWidth="1"/>
    <col min="7678" max="7678" width="40.140625" customWidth="1"/>
    <col min="7679" max="7679" width="17.140625" customWidth="1"/>
    <col min="7680" max="7680" width="15.5703125" customWidth="1"/>
    <col min="7681" max="7681" width="15.140625" customWidth="1"/>
    <col min="7682" max="7683" width="14.5703125" customWidth="1"/>
    <col min="7684" max="7684" width="15.28515625" customWidth="1"/>
    <col min="7685" max="7685" width="15.140625" customWidth="1"/>
    <col min="7686" max="7686" width="17.5703125" customWidth="1"/>
    <col min="7688" max="7688" width="12.28515625" bestFit="1" customWidth="1"/>
    <col min="7931" max="7931" width="0" hidden="1" customWidth="1"/>
    <col min="7932" max="7932" width="5.7109375" customWidth="1"/>
    <col min="7933" max="7933" width="6.5703125" customWidth="1"/>
    <col min="7934" max="7934" width="40.140625" customWidth="1"/>
    <col min="7935" max="7935" width="17.140625" customWidth="1"/>
    <col min="7936" max="7936" width="15.5703125" customWidth="1"/>
    <col min="7937" max="7937" width="15.140625" customWidth="1"/>
    <col min="7938" max="7939" width="14.5703125" customWidth="1"/>
    <col min="7940" max="7940" width="15.28515625" customWidth="1"/>
    <col min="7941" max="7941" width="15.140625" customWidth="1"/>
    <col min="7942" max="7942" width="17.5703125" customWidth="1"/>
    <col min="7944" max="7944" width="12.28515625" bestFit="1" customWidth="1"/>
    <col min="8187" max="8187" width="0" hidden="1" customWidth="1"/>
    <col min="8188" max="8188" width="5.7109375" customWidth="1"/>
    <col min="8189" max="8189" width="6.5703125" customWidth="1"/>
    <col min="8190" max="8190" width="40.140625" customWidth="1"/>
    <col min="8191" max="8191" width="17.140625" customWidth="1"/>
    <col min="8192" max="8192" width="15.5703125" customWidth="1"/>
    <col min="8193" max="8193" width="15.140625" customWidth="1"/>
    <col min="8194" max="8195" width="14.5703125" customWidth="1"/>
    <col min="8196" max="8196" width="15.28515625" customWidth="1"/>
    <col min="8197" max="8197" width="15.140625" customWidth="1"/>
    <col min="8198" max="8198" width="17.5703125" customWidth="1"/>
    <col min="8200" max="8200" width="12.28515625" bestFit="1" customWidth="1"/>
    <col min="8443" max="8443" width="0" hidden="1" customWidth="1"/>
    <col min="8444" max="8444" width="5.7109375" customWidth="1"/>
    <col min="8445" max="8445" width="6.5703125" customWidth="1"/>
    <col min="8446" max="8446" width="40.140625" customWidth="1"/>
    <col min="8447" max="8447" width="17.140625" customWidth="1"/>
    <col min="8448" max="8448" width="15.5703125" customWidth="1"/>
    <col min="8449" max="8449" width="15.140625" customWidth="1"/>
    <col min="8450" max="8451" width="14.5703125" customWidth="1"/>
    <col min="8452" max="8452" width="15.28515625" customWidth="1"/>
    <col min="8453" max="8453" width="15.140625" customWidth="1"/>
    <col min="8454" max="8454" width="17.5703125" customWidth="1"/>
    <col min="8456" max="8456" width="12.28515625" bestFit="1" customWidth="1"/>
    <col min="8699" max="8699" width="0" hidden="1" customWidth="1"/>
    <col min="8700" max="8700" width="5.7109375" customWidth="1"/>
    <col min="8701" max="8701" width="6.5703125" customWidth="1"/>
    <col min="8702" max="8702" width="40.140625" customWidth="1"/>
    <col min="8703" max="8703" width="17.140625" customWidth="1"/>
    <col min="8704" max="8704" width="15.5703125" customWidth="1"/>
    <col min="8705" max="8705" width="15.140625" customWidth="1"/>
    <col min="8706" max="8707" width="14.5703125" customWidth="1"/>
    <col min="8708" max="8708" width="15.28515625" customWidth="1"/>
    <col min="8709" max="8709" width="15.140625" customWidth="1"/>
    <col min="8710" max="8710" width="17.5703125" customWidth="1"/>
    <col min="8712" max="8712" width="12.28515625" bestFit="1" customWidth="1"/>
    <col min="8955" max="8955" width="0" hidden="1" customWidth="1"/>
    <col min="8956" max="8956" width="5.7109375" customWidth="1"/>
    <col min="8957" max="8957" width="6.5703125" customWidth="1"/>
    <col min="8958" max="8958" width="40.140625" customWidth="1"/>
    <col min="8959" max="8959" width="17.140625" customWidth="1"/>
    <col min="8960" max="8960" width="15.5703125" customWidth="1"/>
    <col min="8961" max="8961" width="15.140625" customWidth="1"/>
    <col min="8962" max="8963" width="14.5703125" customWidth="1"/>
    <col min="8964" max="8964" width="15.28515625" customWidth="1"/>
    <col min="8965" max="8965" width="15.140625" customWidth="1"/>
    <col min="8966" max="8966" width="17.5703125" customWidth="1"/>
    <col min="8968" max="8968" width="12.28515625" bestFit="1" customWidth="1"/>
    <col min="9211" max="9211" width="0" hidden="1" customWidth="1"/>
    <col min="9212" max="9212" width="5.7109375" customWidth="1"/>
    <col min="9213" max="9213" width="6.5703125" customWidth="1"/>
    <col min="9214" max="9214" width="40.140625" customWidth="1"/>
    <col min="9215" max="9215" width="17.140625" customWidth="1"/>
    <col min="9216" max="9216" width="15.5703125" customWidth="1"/>
    <col min="9217" max="9217" width="15.140625" customWidth="1"/>
    <col min="9218" max="9219" width="14.5703125" customWidth="1"/>
    <col min="9220" max="9220" width="15.28515625" customWidth="1"/>
    <col min="9221" max="9221" width="15.140625" customWidth="1"/>
    <col min="9222" max="9222" width="17.5703125" customWidth="1"/>
    <col min="9224" max="9224" width="12.28515625" bestFit="1" customWidth="1"/>
    <col min="9467" max="9467" width="0" hidden="1" customWidth="1"/>
    <col min="9468" max="9468" width="5.7109375" customWidth="1"/>
    <col min="9469" max="9469" width="6.5703125" customWidth="1"/>
    <col min="9470" max="9470" width="40.140625" customWidth="1"/>
    <col min="9471" max="9471" width="17.140625" customWidth="1"/>
    <col min="9472" max="9472" width="15.5703125" customWidth="1"/>
    <col min="9473" max="9473" width="15.140625" customWidth="1"/>
    <col min="9474" max="9475" width="14.5703125" customWidth="1"/>
    <col min="9476" max="9476" width="15.28515625" customWidth="1"/>
    <col min="9477" max="9477" width="15.140625" customWidth="1"/>
    <col min="9478" max="9478" width="17.5703125" customWidth="1"/>
    <col min="9480" max="9480" width="12.28515625" bestFit="1" customWidth="1"/>
    <col min="9723" max="9723" width="0" hidden="1" customWidth="1"/>
    <col min="9724" max="9724" width="5.7109375" customWidth="1"/>
    <col min="9725" max="9725" width="6.5703125" customWidth="1"/>
    <col min="9726" max="9726" width="40.140625" customWidth="1"/>
    <col min="9727" max="9727" width="17.140625" customWidth="1"/>
    <col min="9728" max="9728" width="15.5703125" customWidth="1"/>
    <col min="9729" max="9729" width="15.140625" customWidth="1"/>
    <col min="9730" max="9731" width="14.5703125" customWidth="1"/>
    <col min="9732" max="9732" width="15.28515625" customWidth="1"/>
    <col min="9733" max="9733" width="15.140625" customWidth="1"/>
    <col min="9734" max="9734" width="17.5703125" customWidth="1"/>
    <col min="9736" max="9736" width="12.28515625" bestFit="1" customWidth="1"/>
    <col min="9979" max="9979" width="0" hidden="1" customWidth="1"/>
    <col min="9980" max="9980" width="5.7109375" customWidth="1"/>
    <col min="9981" max="9981" width="6.5703125" customWidth="1"/>
    <col min="9982" max="9982" width="40.140625" customWidth="1"/>
    <col min="9983" max="9983" width="17.140625" customWidth="1"/>
    <col min="9984" max="9984" width="15.5703125" customWidth="1"/>
    <col min="9985" max="9985" width="15.140625" customWidth="1"/>
    <col min="9986" max="9987" width="14.5703125" customWidth="1"/>
    <col min="9988" max="9988" width="15.28515625" customWidth="1"/>
    <col min="9989" max="9989" width="15.140625" customWidth="1"/>
    <col min="9990" max="9990" width="17.5703125" customWidth="1"/>
    <col min="9992" max="9992" width="12.28515625" bestFit="1" customWidth="1"/>
    <col min="10235" max="10235" width="0" hidden="1" customWidth="1"/>
    <col min="10236" max="10236" width="5.7109375" customWidth="1"/>
    <col min="10237" max="10237" width="6.5703125" customWidth="1"/>
    <col min="10238" max="10238" width="40.140625" customWidth="1"/>
    <col min="10239" max="10239" width="17.140625" customWidth="1"/>
    <col min="10240" max="10240" width="15.5703125" customWidth="1"/>
    <col min="10241" max="10241" width="15.140625" customWidth="1"/>
    <col min="10242" max="10243" width="14.5703125" customWidth="1"/>
    <col min="10244" max="10244" width="15.28515625" customWidth="1"/>
    <col min="10245" max="10245" width="15.140625" customWidth="1"/>
    <col min="10246" max="10246" width="17.5703125" customWidth="1"/>
    <col min="10248" max="10248" width="12.28515625" bestFit="1" customWidth="1"/>
    <col min="10491" max="10491" width="0" hidden="1" customWidth="1"/>
    <col min="10492" max="10492" width="5.7109375" customWidth="1"/>
    <col min="10493" max="10493" width="6.5703125" customWidth="1"/>
    <col min="10494" max="10494" width="40.140625" customWidth="1"/>
    <col min="10495" max="10495" width="17.140625" customWidth="1"/>
    <col min="10496" max="10496" width="15.5703125" customWidth="1"/>
    <col min="10497" max="10497" width="15.140625" customWidth="1"/>
    <col min="10498" max="10499" width="14.5703125" customWidth="1"/>
    <col min="10500" max="10500" width="15.28515625" customWidth="1"/>
    <col min="10501" max="10501" width="15.140625" customWidth="1"/>
    <col min="10502" max="10502" width="17.5703125" customWidth="1"/>
    <col min="10504" max="10504" width="12.28515625" bestFit="1" customWidth="1"/>
    <col min="10747" max="10747" width="0" hidden="1" customWidth="1"/>
    <col min="10748" max="10748" width="5.7109375" customWidth="1"/>
    <col min="10749" max="10749" width="6.5703125" customWidth="1"/>
    <col min="10750" max="10750" width="40.140625" customWidth="1"/>
    <col min="10751" max="10751" width="17.140625" customWidth="1"/>
    <col min="10752" max="10752" width="15.5703125" customWidth="1"/>
    <col min="10753" max="10753" width="15.140625" customWidth="1"/>
    <col min="10754" max="10755" width="14.5703125" customWidth="1"/>
    <col min="10756" max="10756" width="15.28515625" customWidth="1"/>
    <col min="10757" max="10757" width="15.140625" customWidth="1"/>
    <col min="10758" max="10758" width="17.5703125" customWidth="1"/>
    <col min="10760" max="10760" width="12.28515625" bestFit="1" customWidth="1"/>
    <col min="11003" max="11003" width="0" hidden="1" customWidth="1"/>
    <col min="11004" max="11004" width="5.7109375" customWidth="1"/>
    <col min="11005" max="11005" width="6.5703125" customWidth="1"/>
    <col min="11006" max="11006" width="40.140625" customWidth="1"/>
    <col min="11007" max="11007" width="17.140625" customWidth="1"/>
    <col min="11008" max="11008" width="15.5703125" customWidth="1"/>
    <col min="11009" max="11009" width="15.140625" customWidth="1"/>
    <col min="11010" max="11011" width="14.5703125" customWidth="1"/>
    <col min="11012" max="11012" width="15.28515625" customWidth="1"/>
    <col min="11013" max="11013" width="15.140625" customWidth="1"/>
    <col min="11014" max="11014" width="17.5703125" customWidth="1"/>
    <col min="11016" max="11016" width="12.28515625" bestFit="1" customWidth="1"/>
    <col min="11259" max="11259" width="0" hidden="1" customWidth="1"/>
    <col min="11260" max="11260" width="5.7109375" customWidth="1"/>
    <col min="11261" max="11261" width="6.5703125" customWidth="1"/>
    <col min="11262" max="11262" width="40.140625" customWidth="1"/>
    <col min="11263" max="11263" width="17.140625" customWidth="1"/>
    <col min="11264" max="11264" width="15.5703125" customWidth="1"/>
    <col min="11265" max="11265" width="15.140625" customWidth="1"/>
    <col min="11266" max="11267" width="14.5703125" customWidth="1"/>
    <col min="11268" max="11268" width="15.28515625" customWidth="1"/>
    <col min="11269" max="11269" width="15.140625" customWidth="1"/>
    <col min="11270" max="11270" width="17.5703125" customWidth="1"/>
    <col min="11272" max="11272" width="12.28515625" bestFit="1" customWidth="1"/>
    <col min="11515" max="11515" width="0" hidden="1" customWidth="1"/>
    <col min="11516" max="11516" width="5.7109375" customWidth="1"/>
    <col min="11517" max="11517" width="6.5703125" customWidth="1"/>
    <col min="11518" max="11518" width="40.140625" customWidth="1"/>
    <col min="11519" max="11519" width="17.140625" customWidth="1"/>
    <col min="11520" max="11520" width="15.5703125" customWidth="1"/>
    <col min="11521" max="11521" width="15.140625" customWidth="1"/>
    <col min="11522" max="11523" width="14.5703125" customWidth="1"/>
    <col min="11524" max="11524" width="15.28515625" customWidth="1"/>
    <col min="11525" max="11525" width="15.140625" customWidth="1"/>
    <col min="11526" max="11526" width="17.5703125" customWidth="1"/>
    <col min="11528" max="11528" width="12.28515625" bestFit="1" customWidth="1"/>
    <col min="11771" max="11771" width="0" hidden="1" customWidth="1"/>
    <col min="11772" max="11772" width="5.7109375" customWidth="1"/>
    <col min="11773" max="11773" width="6.5703125" customWidth="1"/>
    <col min="11774" max="11774" width="40.140625" customWidth="1"/>
    <col min="11775" max="11775" width="17.140625" customWidth="1"/>
    <col min="11776" max="11776" width="15.5703125" customWidth="1"/>
    <col min="11777" max="11777" width="15.140625" customWidth="1"/>
    <col min="11778" max="11779" width="14.5703125" customWidth="1"/>
    <col min="11780" max="11780" width="15.28515625" customWidth="1"/>
    <col min="11781" max="11781" width="15.140625" customWidth="1"/>
    <col min="11782" max="11782" width="17.5703125" customWidth="1"/>
    <col min="11784" max="11784" width="12.28515625" bestFit="1" customWidth="1"/>
    <col min="12027" max="12027" width="0" hidden="1" customWidth="1"/>
    <col min="12028" max="12028" width="5.7109375" customWidth="1"/>
    <col min="12029" max="12029" width="6.5703125" customWidth="1"/>
    <col min="12030" max="12030" width="40.140625" customWidth="1"/>
    <col min="12031" max="12031" width="17.140625" customWidth="1"/>
    <col min="12032" max="12032" width="15.5703125" customWidth="1"/>
    <col min="12033" max="12033" width="15.140625" customWidth="1"/>
    <col min="12034" max="12035" width="14.5703125" customWidth="1"/>
    <col min="12036" max="12036" width="15.28515625" customWidth="1"/>
    <col min="12037" max="12037" width="15.140625" customWidth="1"/>
    <col min="12038" max="12038" width="17.5703125" customWidth="1"/>
    <col min="12040" max="12040" width="12.28515625" bestFit="1" customWidth="1"/>
    <col min="12283" max="12283" width="0" hidden="1" customWidth="1"/>
    <col min="12284" max="12284" width="5.7109375" customWidth="1"/>
    <col min="12285" max="12285" width="6.5703125" customWidth="1"/>
    <col min="12286" max="12286" width="40.140625" customWidth="1"/>
    <col min="12287" max="12287" width="17.140625" customWidth="1"/>
    <col min="12288" max="12288" width="15.5703125" customWidth="1"/>
    <col min="12289" max="12289" width="15.140625" customWidth="1"/>
    <col min="12290" max="12291" width="14.5703125" customWidth="1"/>
    <col min="12292" max="12292" width="15.28515625" customWidth="1"/>
    <col min="12293" max="12293" width="15.140625" customWidth="1"/>
    <col min="12294" max="12294" width="17.5703125" customWidth="1"/>
    <col min="12296" max="12296" width="12.28515625" bestFit="1" customWidth="1"/>
    <col min="12539" max="12539" width="0" hidden="1" customWidth="1"/>
    <col min="12540" max="12540" width="5.7109375" customWidth="1"/>
    <col min="12541" max="12541" width="6.5703125" customWidth="1"/>
    <col min="12542" max="12542" width="40.140625" customWidth="1"/>
    <col min="12543" max="12543" width="17.140625" customWidth="1"/>
    <col min="12544" max="12544" width="15.5703125" customWidth="1"/>
    <col min="12545" max="12545" width="15.140625" customWidth="1"/>
    <col min="12546" max="12547" width="14.5703125" customWidth="1"/>
    <col min="12548" max="12548" width="15.28515625" customWidth="1"/>
    <col min="12549" max="12549" width="15.140625" customWidth="1"/>
    <col min="12550" max="12550" width="17.5703125" customWidth="1"/>
    <col min="12552" max="12552" width="12.28515625" bestFit="1" customWidth="1"/>
    <col min="12795" max="12795" width="0" hidden="1" customWidth="1"/>
    <col min="12796" max="12796" width="5.7109375" customWidth="1"/>
    <col min="12797" max="12797" width="6.5703125" customWidth="1"/>
    <col min="12798" max="12798" width="40.140625" customWidth="1"/>
    <col min="12799" max="12799" width="17.140625" customWidth="1"/>
    <col min="12800" max="12800" width="15.5703125" customWidth="1"/>
    <col min="12801" max="12801" width="15.140625" customWidth="1"/>
    <col min="12802" max="12803" width="14.5703125" customWidth="1"/>
    <col min="12804" max="12804" width="15.28515625" customWidth="1"/>
    <col min="12805" max="12805" width="15.140625" customWidth="1"/>
    <col min="12806" max="12806" width="17.5703125" customWidth="1"/>
    <col min="12808" max="12808" width="12.28515625" bestFit="1" customWidth="1"/>
    <col min="13051" max="13051" width="0" hidden="1" customWidth="1"/>
    <col min="13052" max="13052" width="5.7109375" customWidth="1"/>
    <col min="13053" max="13053" width="6.5703125" customWidth="1"/>
    <col min="13054" max="13054" width="40.140625" customWidth="1"/>
    <col min="13055" max="13055" width="17.140625" customWidth="1"/>
    <col min="13056" max="13056" width="15.5703125" customWidth="1"/>
    <col min="13057" max="13057" width="15.140625" customWidth="1"/>
    <col min="13058" max="13059" width="14.5703125" customWidth="1"/>
    <col min="13060" max="13060" width="15.28515625" customWidth="1"/>
    <col min="13061" max="13061" width="15.140625" customWidth="1"/>
    <col min="13062" max="13062" width="17.5703125" customWidth="1"/>
    <col min="13064" max="13064" width="12.28515625" bestFit="1" customWidth="1"/>
    <col min="13307" max="13307" width="0" hidden="1" customWidth="1"/>
    <col min="13308" max="13308" width="5.7109375" customWidth="1"/>
    <col min="13309" max="13309" width="6.5703125" customWidth="1"/>
    <col min="13310" max="13310" width="40.140625" customWidth="1"/>
    <col min="13311" max="13311" width="17.140625" customWidth="1"/>
    <col min="13312" max="13312" width="15.5703125" customWidth="1"/>
    <col min="13313" max="13313" width="15.140625" customWidth="1"/>
    <col min="13314" max="13315" width="14.5703125" customWidth="1"/>
    <col min="13316" max="13316" width="15.28515625" customWidth="1"/>
    <col min="13317" max="13317" width="15.140625" customWidth="1"/>
    <col min="13318" max="13318" width="17.5703125" customWidth="1"/>
    <col min="13320" max="13320" width="12.28515625" bestFit="1" customWidth="1"/>
    <col min="13563" max="13563" width="0" hidden="1" customWidth="1"/>
    <col min="13564" max="13564" width="5.7109375" customWidth="1"/>
    <col min="13565" max="13565" width="6.5703125" customWidth="1"/>
    <col min="13566" max="13566" width="40.140625" customWidth="1"/>
    <col min="13567" max="13567" width="17.140625" customWidth="1"/>
    <col min="13568" max="13568" width="15.5703125" customWidth="1"/>
    <col min="13569" max="13569" width="15.140625" customWidth="1"/>
    <col min="13570" max="13571" width="14.5703125" customWidth="1"/>
    <col min="13572" max="13572" width="15.28515625" customWidth="1"/>
    <col min="13573" max="13573" width="15.140625" customWidth="1"/>
    <col min="13574" max="13574" width="17.5703125" customWidth="1"/>
    <col min="13576" max="13576" width="12.28515625" bestFit="1" customWidth="1"/>
    <col min="13819" max="13819" width="0" hidden="1" customWidth="1"/>
    <col min="13820" max="13820" width="5.7109375" customWidth="1"/>
    <col min="13821" max="13821" width="6.5703125" customWidth="1"/>
    <col min="13822" max="13822" width="40.140625" customWidth="1"/>
    <col min="13823" max="13823" width="17.140625" customWidth="1"/>
    <col min="13824" max="13824" width="15.5703125" customWidth="1"/>
    <col min="13825" max="13825" width="15.140625" customWidth="1"/>
    <col min="13826" max="13827" width="14.5703125" customWidth="1"/>
    <col min="13828" max="13828" width="15.28515625" customWidth="1"/>
    <col min="13829" max="13829" width="15.140625" customWidth="1"/>
    <col min="13830" max="13830" width="17.5703125" customWidth="1"/>
    <col min="13832" max="13832" width="12.28515625" bestFit="1" customWidth="1"/>
    <col min="14075" max="14075" width="0" hidden="1" customWidth="1"/>
    <col min="14076" max="14076" width="5.7109375" customWidth="1"/>
    <col min="14077" max="14077" width="6.5703125" customWidth="1"/>
    <col min="14078" max="14078" width="40.140625" customWidth="1"/>
    <col min="14079" max="14079" width="17.140625" customWidth="1"/>
    <col min="14080" max="14080" width="15.5703125" customWidth="1"/>
    <col min="14081" max="14081" width="15.140625" customWidth="1"/>
    <col min="14082" max="14083" width="14.5703125" customWidth="1"/>
    <col min="14084" max="14084" width="15.28515625" customWidth="1"/>
    <col min="14085" max="14085" width="15.140625" customWidth="1"/>
    <col min="14086" max="14086" width="17.5703125" customWidth="1"/>
    <col min="14088" max="14088" width="12.28515625" bestFit="1" customWidth="1"/>
    <col min="14331" max="14331" width="0" hidden="1" customWidth="1"/>
    <col min="14332" max="14332" width="5.7109375" customWidth="1"/>
    <col min="14333" max="14333" width="6.5703125" customWidth="1"/>
    <col min="14334" max="14334" width="40.140625" customWidth="1"/>
    <col min="14335" max="14335" width="17.140625" customWidth="1"/>
    <col min="14336" max="14336" width="15.5703125" customWidth="1"/>
    <col min="14337" max="14337" width="15.140625" customWidth="1"/>
    <col min="14338" max="14339" width="14.5703125" customWidth="1"/>
    <col min="14340" max="14340" width="15.28515625" customWidth="1"/>
    <col min="14341" max="14341" width="15.140625" customWidth="1"/>
    <col min="14342" max="14342" width="17.5703125" customWidth="1"/>
    <col min="14344" max="14344" width="12.28515625" bestFit="1" customWidth="1"/>
    <col min="14587" max="14587" width="0" hidden="1" customWidth="1"/>
    <col min="14588" max="14588" width="5.7109375" customWidth="1"/>
    <col min="14589" max="14589" width="6.5703125" customWidth="1"/>
    <col min="14590" max="14590" width="40.140625" customWidth="1"/>
    <col min="14591" max="14591" width="17.140625" customWidth="1"/>
    <col min="14592" max="14592" width="15.5703125" customWidth="1"/>
    <col min="14593" max="14593" width="15.140625" customWidth="1"/>
    <col min="14594" max="14595" width="14.5703125" customWidth="1"/>
    <col min="14596" max="14596" width="15.28515625" customWidth="1"/>
    <col min="14597" max="14597" width="15.140625" customWidth="1"/>
    <col min="14598" max="14598" width="17.5703125" customWidth="1"/>
    <col min="14600" max="14600" width="12.28515625" bestFit="1" customWidth="1"/>
    <col min="14843" max="14843" width="0" hidden="1" customWidth="1"/>
    <col min="14844" max="14844" width="5.7109375" customWidth="1"/>
    <col min="14845" max="14845" width="6.5703125" customWidth="1"/>
    <col min="14846" max="14846" width="40.140625" customWidth="1"/>
    <col min="14847" max="14847" width="17.140625" customWidth="1"/>
    <col min="14848" max="14848" width="15.5703125" customWidth="1"/>
    <col min="14849" max="14849" width="15.140625" customWidth="1"/>
    <col min="14850" max="14851" width="14.5703125" customWidth="1"/>
    <col min="14852" max="14852" width="15.28515625" customWidth="1"/>
    <col min="14853" max="14853" width="15.140625" customWidth="1"/>
    <col min="14854" max="14854" width="17.5703125" customWidth="1"/>
    <col min="14856" max="14856" width="12.28515625" bestFit="1" customWidth="1"/>
    <col min="15099" max="15099" width="0" hidden="1" customWidth="1"/>
    <col min="15100" max="15100" width="5.7109375" customWidth="1"/>
    <col min="15101" max="15101" width="6.5703125" customWidth="1"/>
    <col min="15102" max="15102" width="40.140625" customWidth="1"/>
    <col min="15103" max="15103" width="17.140625" customWidth="1"/>
    <col min="15104" max="15104" width="15.5703125" customWidth="1"/>
    <col min="15105" max="15105" width="15.140625" customWidth="1"/>
    <col min="15106" max="15107" width="14.5703125" customWidth="1"/>
    <col min="15108" max="15108" width="15.28515625" customWidth="1"/>
    <col min="15109" max="15109" width="15.140625" customWidth="1"/>
    <col min="15110" max="15110" width="17.5703125" customWidth="1"/>
    <col min="15112" max="15112" width="12.28515625" bestFit="1" customWidth="1"/>
    <col min="15355" max="15355" width="0" hidden="1" customWidth="1"/>
    <col min="15356" max="15356" width="5.7109375" customWidth="1"/>
    <col min="15357" max="15357" width="6.5703125" customWidth="1"/>
    <col min="15358" max="15358" width="40.140625" customWidth="1"/>
    <col min="15359" max="15359" width="17.140625" customWidth="1"/>
    <col min="15360" max="15360" width="15.5703125" customWidth="1"/>
    <col min="15361" max="15361" width="15.140625" customWidth="1"/>
    <col min="15362" max="15363" width="14.5703125" customWidth="1"/>
    <col min="15364" max="15364" width="15.28515625" customWidth="1"/>
    <col min="15365" max="15365" width="15.140625" customWidth="1"/>
    <col min="15366" max="15366" width="17.5703125" customWidth="1"/>
    <col min="15368" max="15368" width="12.28515625" bestFit="1" customWidth="1"/>
    <col min="15611" max="15611" width="0" hidden="1" customWidth="1"/>
    <col min="15612" max="15612" width="5.7109375" customWidth="1"/>
    <col min="15613" max="15613" width="6.5703125" customWidth="1"/>
    <col min="15614" max="15614" width="40.140625" customWidth="1"/>
    <col min="15615" max="15615" width="17.140625" customWidth="1"/>
    <col min="15616" max="15616" width="15.5703125" customWidth="1"/>
    <col min="15617" max="15617" width="15.140625" customWidth="1"/>
    <col min="15618" max="15619" width="14.5703125" customWidth="1"/>
    <col min="15620" max="15620" width="15.28515625" customWidth="1"/>
    <col min="15621" max="15621" width="15.140625" customWidth="1"/>
    <col min="15622" max="15622" width="17.5703125" customWidth="1"/>
    <col min="15624" max="15624" width="12.28515625" bestFit="1" customWidth="1"/>
    <col min="15867" max="15867" width="0" hidden="1" customWidth="1"/>
    <col min="15868" max="15868" width="5.7109375" customWidth="1"/>
    <col min="15869" max="15869" width="6.5703125" customWidth="1"/>
    <col min="15870" max="15870" width="40.140625" customWidth="1"/>
    <col min="15871" max="15871" width="17.140625" customWidth="1"/>
    <col min="15872" max="15872" width="15.5703125" customWidth="1"/>
    <col min="15873" max="15873" width="15.140625" customWidth="1"/>
    <col min="15874" max="15875" width="14.5703125" customWidth="1"/>
    <col min="15876" max="15876" width="15.28515625" customWidth="1"/>
    <col min="15877" max="15877" width="15.140625" customWidth="1"/>
    <col min="15878" max="15878" width="17.5703125" customWidth="1"/>
    <col min="15880" max="15880" width="12.28515625" bestFit="1" customWidth="1"/>
    <col min="16123" max="16123" width="0" hidden="1" customWidth="1"/>
    <col min="16124" max="16124" width="5.7109375" customWidth="1"/>
    <col min="16125" max="16125" width="6.5703125" customWidth="1"/>
    <col min="16126" max="16126" width="40.140625" customWidth="1"/>
    <col min="16127" max="16127" width="17.140625" customWidth="1"/>
    <col min="16128" max="16128" width="15.5703125" customWidth="1"/>
    <col min="16129" max="16129" width="15.140625" customWidth="1"/>
    <col min="16130" max="16131" width="14.5703125" customWidth="1"/>
    <col min="16132" max="16132" width="15.28515625" customWidth="1"/>
    <col min="16133" max="16133" width="15.140625" customWidth="1"/>
    <col min="16134" max="16134" width="17.5703125" customWidth="1"/>
    <col min="16136" max="16136" width="12.28515625" bestFit="1" customWidth="1"/>
  </cols>
  <sheetData>
    <row r="1" spans="1:6" x14ac:dyDescent="0.25">
      <c r="F1" s="53" t="s">
        <v>63</v>
      </c>
    </row>
    <row r="2" spans="1:6" s="4" customFormat="1" ht="23.25" customHeight="1" x14ac:dyDescent="0.35">
      <c r="A2" s="218" t="s">
        <v>59</v>
      </c>
      <c r="B2" s="218"/>
      <c r="C2" s="218"/>
      <c r="D2" s="218"/>
      <c r="E2" s="218"/>
      <c r="F2" s="218"/>
    </row>
    <row r="3" spans="1:6" s="4" customFormat="1" ht="21" customHeight="1" x14ac:dyDescent="0.3">
      <c r="A3" s="209" t="s">
        <v>40</v>
      </c>
      <c r="B3" s="209"/>
      <c r="C3" s="209"/>
      <c r="D3" s="209"/>
      <c r="E3" s="209"/>
      <c r="F3" s="209"/>
    </row>
    <row r="4" spans="1:6" s="4" customFormat="1" ht="19.5" customHeight="1" x14ac:dyDescent="0.3">
      <c r="A4" s="210" t="s">
        <v>68</v>
      </c>
      <c r="B4" s="210"/>
      <c r="C4" s="210"/>
      <c r="D4" s="210"/>
      <c r="E4" s="210"/>
      <c r="F4" s="210"/>
    </row>
    <row r="5" spans="1:6" s="4" customFormat="1" ht="18" x14ac:dyDescent="0.3">
      <c r="A5" s="211" t="s">
        <v>32</v>
      </c>
      <c r="B5" s="211"/>
      <c r="C5" s="211"/>
      <c r="D5" s="211"/>
      <c r="E5" s="211"/>
      <c r="F5" s="211"/>
    </row>
    <row r="6" spans="1:6" s="4" customFormat="1" ht="18" x14ac:dyDescent="0.3">
      <c r="A6" s="212" t="s">
        <v>2</v>
      </c>
      <c r="B6" s="212"/>
      <c r="C6" s="212"/>
      <c r="D6" s="212"/>
      <c r="E6" s="212"/>
      <c r="F6" s="212"/>
    </row>
    <row r="7" spans="1:6" ht="18" x14ac:dyDescent="0.3">
      <c r="A7" s="5"/>
      <c r="B7" s="6"/>
      <c r="C7" s="7"/>
      <c r="D7" s="8"/>
      <c r="E7" s="8"/>
      <c r="F7" s="10" t="s">
        <v>3</v>
      </c>
    </row>
    <row r="8" spans="1:6" s="11" customFormat="1" ht="14.25" customHeight="1" x14ac:dyDescent="0.25">
      <c r="A8" s="206" t="s">
        <v>4</v>
      </c>
      <c r="B8" s="201" t="s">
        <v>5</v>
      </c>
      <c r="C8" s="201" t="s">
        <v>6</v>
      </c>
      <c r="D8" s="201" t="s">
        <v>7</v>
      </c>
      <c r="E8" s="201" t="s">
        <v>8</v>
      </c>
      <c r="F8" s="201" t="s">
        <v>13</v>
      </c>
    </row>
    <row r="9" spans="1:6" s="11" customFormat="1" ht="14.25" customHeight="1" x14ac:dyDescent="0.25">
      <c r="A9" s="207"/>
      <c r="B9" s="202"/>
      <c r="C9" s="202"/>
      <c r="D9" s="202"/>
      <c r="E9" s="202"/>
      <c r="F9" s="202"/>
    </row>
    <row r="10" spans="1:6" s="11" customFormat="1" ht="40.5" customHeight="1" x14ac:dyDescent="0.25">
      <c r="A10" s="208"/>
      <c r="B10" s="203"/>
      <c r="C10" s="203"/>
      <c r="D10" s="203"/>
      <c r="E10" s="203"/>
      <c r="F10" s="203"/>
    </row>
    <row r="11" spans="1:6" s="11" customFormat="1" ht="18" x14ac:dyDescent="0.25">
      <c r="A11" s="12" t="s">
        <v>14</v>
      </c>
      <c r="B11" s="13" t="s">
        <v>14</v>
      </c>
      <c r="C11" s="13" t="s">
        <v>15</v>
      </c>
      <c r="D11" s="14">
        <v>1</v>
      </c>
      <c r="E11" s="13">
        <v>2</v>
      </c>
      <c r="F11" s="14">
        <v>3</v>
      </c>
    </row>
    <row r="12" spans="1:6" s="11" customFormat="1" ht="18" x14ac:dyDescent="0.3">
      <c r="A12" s="15" t="s">
        <v>16</v>
      </c>
      <c r="B12" s="16"/>
      <c r="C12" s="17"/>
      <c r="D12" s="52" t="s">
        <v>17</v>
      </c>
      <c r="E12" s="18"/>
      <c r="F12" s="20"/>
    </row>
    <row r="13" spans="1:6" s="25" customFormat="1" ht="18" x14ac:dyDescent="0.3">
      <c r="A13" s="21"/>
      <c r="B13" s="22"/>
      <c r="C13" s="22"/>
      <c r="D13" s="23" t="s">
        <v>18</v>
      </c>
      <c r="E13" s="24">
        <f>E14+E15</f>
        <v>36888000000</v>
      </c>
      <c r="F13" s="24">
        <f>F14+F15</f>
        <v>36888000000</v>
      </c>
    </row>
    <row r="14" spans="1:6" s="11" customFormat="1" ht="17.25" x14ac:dyDescent="0.3">
      <c r="A14" s="26"/>
      <c r="B14" s="27"/>
      <c r="C14" s="27"/>
      <c r="D14" s="28" t="s">
        <v>19</v>
      </c>
      <c r="E14" s="29">
        <f>SUM(F14:F14)</f>
        <v>0</v>
      </c>
      <c r="F14" s="32"/>
    </row>
    <row r="15" spans="1:6" s="11" customFormat="1" ht="17.25" x14ac:dyDescent="0.3">
      <c r="A15" s="26"/>
      <c r="B15" s="27"/>
      <c r="C15" s="27"/>
      <c r="D15" s="28" t="s">
        <v>20</v>
      </c>
      <c r="E15" s="29">
        <f>SUM(F15:F15)</f>
        <v>36888000000</v>
      </c>
      <c r="F15" s="31">
        <v>36888000000</v>
      </c>
    </row>
    <row r="16" spans="1:6" s="25" customFormat="1" ht="18" x14ac:dyDescent="0.3">
      <c r="A16" s="21"/>
      <c r="B16" s="22"/>
      <c r="C16" s="22"/>
      <c r="D16" s="23" t="s">
        <v>21</v>
      </c>
      <c r="E16" s="24">
        <f>E17+E18</f>
        <v>0</v>
      </c>
      <c r="F16" s="24">
        <f t="shared" ref="F16" si="0">F17+F18</f>
        <v>0</v>
      </c>
    </row>
    <row r="17" spans="1:8" s="11" customFormat="1" ht="17.25" x14ac:dyDescent="0.3">
      <c r="A17" s="26"/>
      <c r="B17" s="27"/>
      <c r="C17" s="27"/>
      <c r="D17" s="28" t="s">
        <v>19</v>
      </c>
      <c r="E17" s="29">
        <f>SUM(F17:F17)</f>
        <v>0</v>
      </c>
      <c r="F17" s="31"/>
      <c r="H17" s="33"/>
    </row>
    <row r="18" spans="1:8" s="11" customFormat="1" ht="17.25" x14ac:dyDescent="0.3">
      <c r="A18" s="26"/>
      <c r="B18" s="27"/>
      <c r="C18" s="27"/>
      <c r="D18" s="28" t="s">
        <v>20</v>
      </c>
      <c r="E18" s="29">
        <f>SUM(F18:F18)</f>
        <v>0</v>
      </c>
      <c r="F18" s="29"/>
    </row>
    <row r="19" spans="1:8" s="25" customFormat="1" ht="18" x14ac:dyDescent="0.3">
      <c r="A19" s="21"/>
      <c r="B19" s="22"/>
      <c r="C19" s="22"/>
      <c r="D19" s="23" t="s">
        <v>22</v>
      </c>
      <c r="E19" s="24">
        <f t="shared" ref="E19" si="1">E20+E21</f>
        <v>36888000000</v>
      </c>
      <c r="F19" s="24">
        <f>F20+F21</f>
        <v>36888000000</v>
      </c>
    </row>
    <row r="20" spans="1:8" s="11" customFormat="1" ht="18" x14ac:dyDescent="0.3">
      <c r="A20" s="21"/>
      <c r="B20" s="22"/>
      <c r="C20" s="27"/>
      <c r="D20" s="28" t="s">
        <v>23</v>
      </c>
      <c r="E20" s="29">
        <f>SUM(F20:F20)</f>
        <v>0</v>
      </c>
      <c r="F20" s="29">
        <f>F14-F17</f>
        <v>0</v>
      </c>
    </row>
    <row r="21" spans="1:8" s="11" customFormat="1" ht="18" x14ac:dyDescent="0.3">
      <c r="A21" s="21"/>
      <c r="B21" s="22"/>
      <c r="C21" s="27"/>
      <c r="D21" s="28" t="s">
        <v>20</v>
      </c>
      <c r="E21" s="29">
        <f>SUM(F21:F21)</f>
        <v>36888000000</v>
      </c>
      <c r="F21" s="29">
        <f t="shared" ref="F21" si="2">F15-F18</f>
        <v>36888000000</v>
      </c>
    </row>
    <row r="22" spans="1:8" s="11" customFormat="1" x14ac:dyDescent="0.3">
      <c r="A22" s="40"/>
      <c r="B22" s="41"/>
      <c r="C22" s="41"/>
      <c r="D22" s="42"/>
      <c r="E22" s="43"/>
      <c r="F22" s="44"/>
    </row>
    <row r="23" spans="1:8" s="45" customFormat="1" x14ac:dyDescent="0.25">
      <c r="F23" s="1"/>
    </row>
  </sheetData>
  <mergeCells count="11">
    <mergeCell ref="F8:F10"/>
    <mergeCell ref="A2:F2"/>
    <mergeCell ref="A3:F3"/>
    <mergeCell ref="A4:F4"/>
    <mergeCell ref="A5:F5"/>
    <mergeCell ref="A6:F6"/>
    <mergeCell ref="A8:A10"/>
    <mergeCell ref="B8:B10"/>
    <mergeCell ref="C8:C10"/>
    <mergeCell ref="D8:D10"/>
    <mergeCell ref="E8:E10"/>
  </mergeCells>
  <pageMargins left="0.6" right="0.43" top="0.36"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topLeftCell="B1" workbookViewId="0">
      <selection activeCell="E14" sqref="E14"/>
    </sheetView>
  </sheetViews>
  <sheetFormatPr defaultRowHeight="15.75" x14ac:dyDescent="0.25"/>
  <cols>
    <col min="1" max="1" width="4.7109375" hidden="1" customWidth="1"/>
    <col min="2" max="2" width="6.85546875" customWidth="1"/>
    <col min="3" max="3" width="7.140625" customWidth="1"/>
    <col min="4" max="4" width="40.7109375" customWidth="1"/>
    <col min="5" max="5" width="18.7109375" customWidth="1"/>
    <col min="6" max="6" width="18.7109375" style="1" customWidth="1"/>
    <col min="8" max="8" width="12.28515625" bestFit="1" customWidth="1"/>
    <col min="251" max="251" width="0" hidden="1" customWidth="1"/>
    <col min="252" max="252" width="5.7109375" customWidth="1"/>
    <col min="253" max="253" width="6.5703125" customWidth="1"/>
    <col min="254" max="254" width="40.140625" customWidth="1"/>
    <col min="255" max="255" width="17.140625" customWidth="1"/>
    <col min="256" max="256" width="15.5703125" customWidth="1"/>
    <col min="257" max="257" width="15.140625" customWidth="1"/>
    <col min="258" max="259" width="14.5703125" customWidth="1"/>
    <col min="260" max="260" width="15.28515625" customWidth="1"/>
    <col min="261" max="261" width="15.140625" customWidth="1"/>
    <col min="262" max="262" width="17.5703125" customWidth="1"/>
    <col min="264" max="264" width="12.28515625" bestFit="1" customWidth="1"/>
    <col min="507" max="507" width="0" hidden="1" customWidth="1"/>
    <col min="508" max="508" width="5.7109375" customWidth="1"/>
    <col min="509" max="509" width="6.5703125" customWidth="1"/>
    <col min="510" max="510" width="40.140625" customWidth="1"/>
    <col min="511" max="511" width="17.140625" customWidth="1"/>
    <col min="512" max="512" width="15.5703125" customWidth="1"/>
    <col min="513" max="513" width="15.140625" customWidth="1"/>
    <col min="514" max="515" width="14.5703125" customWidth="1"/>
    <col min="516" max="516" width="15.28515625" customWidth="1"/>
    <col min="517" max="517" width="15.140625" customWidth="1"/>
    <col min="518" max="518" width="17.5703125" customWidth="1"/>
    <col min="520" max="520" width="12.28515625" bestFit="1" customWidth="1"/>
    <col min="763" max="763" width="0" hidden="1" customWidth="1"/>
    <col min="764" max="764" width="5.7109375" customWidth="1"/>
    <col min="765" max="765" width="6.5703125" customWidth="1"/>
    <col min="766" max="766" width="40.140625" customWidth="1"/>
    <col min="767" max="767" width="17.140625" customWidth="1"/>
    <col min="768" max="768" width="15.5703125" customWidth="1"/>
    <col min="769" max="769" width="15.140625" customWidth="1"/>
    <col min="770" max="771" width="14.5703125" customWidth="1"/>
    <col min="772" max="772" width="15.28515625" customWidth="1"/>
    <col min="773" max="773" width="15.140625" customWidth="1"/>
    <col min="774" max="774" width="17.5703125" customWidth="1"/>
    <col min="776" max="776" width="12.28515625" bestFit="1" customWidth="1"/>
    <col min="1019" max="1019" width="0" hidden="1" customWidth="1"/>
    <col min="1020" max="1020" width="5.7109375" customWidth="1"/>
    <col min="1021" max="1021" width="6.5703125" customWidth="1"/>
    <col min="1022" max="1022" width="40.140625" customWidth="1"/>
    <col min="1023" max="1023" width="17.140625" customWidth="1"/>
    <col min="1024" max="1024" width="15.5703125" customWidth="1"/>
    <col min="1025" max="1025" width="15.140625" customWidth="1"/>
    <col min="1026" max="1027" width="14.5703125" customWidth="1"/>
    <col min="1028" max="1028" width="15.28515625" customWidth="1"/>
    <col min="1029" max="1029" width="15.140625" customWidth="1"/>
    <col min="1030" max="1030" width="17.5703125" customWidth="1"/>
    <col min="1032" max="1032" width="12.28515625" bestFit="1" customWidth="1"/>
    <col min="1275" max="1275" width="0" hidden="1" customWidth="1"/>
    <col min="1276" max="1276" width="5.7109375" customWidth="1"/>
    <col min="1277" max="1277" width="6.5703125" customWidth="1"/>
    <col min="1278" max="1278" width="40.140625" customWidth="1"/>
    <col min="1279" max="1279" width="17.140625" customWidth="1"/>
    <col min="1280" max="1280" width="15.5703125" customWidth="1"/>
    <col min="1281" max="1281" width="15.140625" customWidth="1"/>
    <col min="1282" max="1283" width="14.5703125" customWidth="1"/>
    <col min="1284" max="1284" width="15.28515625" customWidth="1"/>
    <col min="1285" max="1285" width="15.140625" customWidth="1"/>
    <col min="1286" max="1286" width="17.5703125" customWidth="1"/>
    <col min="1288" max="1288" width="12.28515625" bestFit="1" customWidth="1"/>
    <col min="1531" max="1531" width="0" hidden="1" customWidth="1"/>
    <col min="1532" max="1532" width="5.7109375" customWidth="1"/>
    <col min="1533" max="1533" width="6.5703125" customWidth="1"/>
    <col min="1534" max="1534" width="40.140625" customWidth="1"/>
    <col min="1535" max="1535" width="17.140625" customWidth="1"/>
    <col min="1536" max="1536" width="15.5703125" customWidth="1"/>
    <col min="1537" max="1537" width="15.140625" customWidth="1"/>
    <col min="1538" max="1539" width="14.5703125" customWidth="1"/>
    <col min="1540" max="1540" width="15.28515625" customWidth="1"/>
    <col min="1541" max="1541" width="15.140625" customWidth="1"/>
    <col min="1542" max="1542" width="17.5703125" customWidth="1"/>
    <col min="1544" max="1544" width="12.28515625" bestFit="1" customWidth="1"/>
    <col min="1787" max="1787" width="0" hidden="1" customWidth="1"/>
    <col min="1788" max="1788" width="5.7109375" customWidth="1"/>
    <col min="1789" max="1789" width="6.5703125" customWidth="1"/>
    <col min="1790" max="1790" width="40.140625" customWidth="1"/>
    <col min="1791" max="1791" width="17.140625" customWidth="1"/>
    <col min="1792" max="1792" width="15.5703125" customWidth="1"/>
    <col min="1793" max="1793" width="15.140625" customWidth="1"/>
    <col min="1794" max="1795" width="14.5703125" customWidth="1"/>
    <col min="1796" max="1796" width="15.28515625" customWidth="1"/>
    <col min="1797" max="1797" width="15.140625" customWidth="1"/>
    <col min="1798" max="1798" width="17.5703125" customWidth="1"/>
    <col min="1800" max="1800" width="12.28515625" bestFit="1" customWidth="1"/>
    <col min="2043" max="2043" width="0" hidden="1" customWidth="1"/>
    <col min="2044" max="2044" width="5.7109375" customWidth="1"/>
    <col min="2045" max="2045" width="6.5703125" customWidth="1"/>
    <col min="2046" max="2046" width="40.140625" customWidth="1"/>
    <col min="2047" max="2047" width="17.140625" customWidth="1"/>
    <col min="2048" max="2048" width="15.5703125" customWidth="1"/>
    <col min="2049" max="2049" width="15.140625" customWidth="1"/>
    <col min="2050" max="2051" width="14.5703125" customWidth="1"/>
    <col min="2052" max="2052" width="15.28515625" customWidth="1"/>
    <col min="2053" max="2053" width="15.140625" customWidth="1"/>
    <col min="2054" max="2054" width="17.5703125" customWidth="1"/>
    <col min="2056" max="2056" width="12.28515625" bestFit="1" customWidth="1"/>
    <col min="2299" max="2299" width="0" hidden="1" customWidth="1"/>
    <col min="2300" max="2300" width="5.7109375" customWidth="1"/>
    <col min="2301" max="2301" width="6.5703125" customWidth="1"/>
    <col min="2302" max="2302" width="40.140625" customWidth="1"/>
    <col min="2303" max="2303" width="17.140625" customWidth="1"/>
    <col min="2304" max="2304" width="15.5703125" customWidth="1"/>
    <col min="2305" max="2305" width="15.140625" customWidth="1"/>
    <col min="2306" max="2307" width="14.5703125" customWidth="1"/>
    <col min="2308" max="2308" width="15.28515625" customWidth="1"/>
    <col min="2309" max="2309" width="15.140625" customWidth="1"/>
    <col min="2310" max="2310" width="17.5703125" customWidth="1"/>
    <col min="2312" max="2312" width="12.28515625" bestFit="1" customWidth="1"/>
    <col min="2555" max="2555" width="0" hidden="1" customWidth="1"/>
    <col min="2556" max="2556" width="5.7109375" customWidth="1"/>
    <col min="2557" max="2557" width="6.5703125" customWidth="1"/>
    <col min="2558" max="2558" width="40.140625" customWidth="1"/>
    <col min="2559" max="2559" width="17.140625" customWidth="1"/>
    <col min="2560" max="2560" width="15.5703125" customWidth="1"/>
    <col min="2561" max="2561" width="15.140625" customWidth="1"/>
    <col min="2562" max="2563" width="14.5703125" customWidth="1"/>
    <col min="2564" max="2564" width="15.28515625" customWidth="1"/>
    <col min="2565" max="2565" width="15.140625" customWidth="1"/>
    <col min="2566" max="2566" width="17.5703125" customWidth="1"/>
    <col min="2568" max="2568" width="12.28515625" bestFit="1" customWidth="1"/>
    <col min="2811" max="2811" width="0" hidden="1" customWidth="1"/>
    <col min="2812" max="2812" width="5.7109375" customWidth="1"/>
    <col min="2813" max="2813" width="6.5703125" customWidth="1"/>
    <col min="2814" max="2814" width="40.140625" customWidth="1"/>
    <col min="2815" max="2815" width="17.140625" customWidth="1"/>
    <col min="2816" max="2816" width="15.5703125" customWidth="1"/>
    <col min="2817" max="2817" width="15.140625" customWidth="1"/>
    <col min="2818" max="2819" width="14.5703125" customWidth="1"/>
    <col min="2820" max="2820" width="15.28515625" customWidth="1"/>
    <col min="2821" max="2821" width="15.140625" customWidth="1"/>
    <col min="2822" max="2822" width="17.5703125" customWidth="1"/>
    <col min="2824" max="2824" width="12.28515625" bestFit="1" customWidth="1"/>
    <col min="3067" max="3067" width="0" hidden="1" customWidth="1"/>
    <col min="3068" max="3068" width="5.7109375" customWidth="1"/>
    <col min="3069" max="3069" width="6.5703125" customWidth="1"/>
    <col min="3070" max="3070" width="40.140625" customWidth="1"/>
    <col min="3071" max="3071" width="17.140625" customWidth="1"/>
    <col min="3072" max="3072" width="15.5703125" customWidth="1"/>
    <col min="3073" max="3073" width="15.140625" customWidth="1"/>
    <col min="3074" max="3075" width="14.5703125" customWidth="1"/>
    <col min="3076" max="3076" width="15.28515625" customWidth="1"/>
    <col min="3077" max="3077" width="15.140625" customWidth="1"/>
    <col min="3078" max="3078" width="17.5703125" customWidth="1"/>
    <col min="3080" max="3080" width="12.28515625" bestFit="1" customWidth="1"/>
    <col min="3323" max="3323" width="0" hidden="1" customWidth="1"/>
    <col min="3324" max="3324" width="5.7109375" customWidth="1"/>
    <col min="3325" max="3325" width="6.5703125" customWidth="1"/>
    <col min="3326" max="3326" width="40.140625" customWidth="1"/>
    <col min="3327" max="3327" width="17.140625" customWidth="1"/>
    <col min="3328" max="3328" width="15.5703125" customWidth="1"/>
    <col min="3329" max="3329" width="15.140625" customWidth="1"/>
    <col min="3330" max="3331" width="14.5703125" customWidth="1"/>
    <col min="3332" max="3332" width="15.28515625" customWidth="1"/>
    <col min="3333" max="3333" width="15.140625" customWidth="1"/>
    <col min="3334" max="3334" width="17.5703125" customWidth="1"/>
    <col min="3336" max="3336" width="12.28515625" bestFit="1" customWidth="1"/>
    <col min="3579" max="3579" width="0" hidden="1" customWidth="1"/>
    <col min="3580" max="3580" width="5.7109375" customWidth="1"/>
    <col min="3581" max="3581" width="6.5703125" customWidth="1"/>
    <col min="3582" max="3582" width="40.140625" customWidth="1"/>
    <col min="3583" max="3583" width="17.140625" customWidth="1"/>
    <col min="3584" max="3584" width="15.5703125" customWidth="1"/>
    <col min="3585" max="3585" width="15.140625" customWidth="1"/>
    <col min="3586" max="3587" width="14.5703125" customWidth="1"/>
    <col min="3588" max="3588" width="15.28515625" customWidth="1"/>
    <col min="3589" max="3589" width="15.140625" customWidth="1"/>
    <col min="3590" max="3590" width="17.5703125" customWidth="1"/>
    <col min="3592" max="3592" width="12.28515625" bestFit="1" customWidth="1"/>
    <col min="3835" max="3835" width="0" hidden="1" customWidth="1"/>
    <col min="3836" max="3836" width="5.7109375" customWidth="1"/>
    <col min="3837" max="3837" width="6.5703125" customWidth="1"/>
    <col min="3838" max="3838" width="40.140625" customWidth="1"/>
    <col min="3839" max="3839" width="17.140625" customWidth="1"/>
    <col min="3840" max="3840" width="15.5703125" customWidth="1"/>
    <col min="3841" max="3841" width="15.140625" customWidth="1"/>
    <col min="3842" max="3843" width="14.5703125" customWidth="1"/>
    <col min="3844" max="3844" width="15.28515625" customWidth="1"/>
    <col min="3845" max="3845" width="15.140625" customWidth="1"/>
    <col min="3846" max="3846" width="17.5703125" customWidth="1"/>
    <col min="3848" max="3848" width="12.28515625" bestFit="1" customWidth="1"/>
    <col min="4091" max="4091" width="0" hidden="1" customWidth="1"/>
    <col min="4092" max="4092" width="5.7109375" customWidth="1"/>
    <col min="4093" max="4093" width="6.5703125" customWidth="1"/>
    <col min="4094" max="4094" width="40.140625" customWidth="1"/>
    <col min="4095" max="4095" width="17.140625" customWidth="1"/>
    <col min="4096" max="4096" width="15.5703125" customWidth="1"/>
    <col min="4097" max="4097" width="15.140625" customWidth="1"/>
    <col min="4098" max="4099" width="14.5703125" customWidth="1"/>
    <col min="4100" max="4100" width="15.28515625" customWidth="1"/>
    <col min="4101" max="4101" width="15.140625" customWidth="1"/>
    <col min="4102" max="4102" width="17.5703125" customWidth="1"/>
    <col min="4104" max="4104" width="12.28515625" bestFit="1" customWidth="1"/>
    <col min="4347" max="4347" width="0" hidden="1" customWidth="1"/>
    <col min="4348" max="4348" width="5.7109375" customWidth="1"/>
    <col min="4349" max="4349" width="6.5703125" customWidth="1"/>
    <col min="4350" max="4350" width="40.140625" customWidth="1"/>
    <col min="4351" max="4351" width="17.140625" customWidth="1"/>
    <col min="4352" max="4352" width="15.5703125" customWidth="1"/>
    <col min="4353" max="4353" width="15.140625" customWidth="1"/>
    <col min="4354" max="4355" width="14.5703125" customWidth="1"/>
    <col min="4356" max="4356" width="15.28515625" customWidth="1"/>
    <col min="4357" max="4357" width="15.140625" customWidth="1"/>
    <col min="4358" max="4358" width="17.5703125" customWidth="1"/>
    <col min="4360" max="4360" width="12.28515625" bestFit="1" customWidth="1"/>
    <col min="4603" max="4603" width="0" hidden="1" customWidth="1"/>
    <col min="4604" max="4604" width="5.7109375" customWidth="1"/>
    <col min="4605" max="4605" width="6.5703125" customWidth="1"/>
    <col min="4606" max="4606" width="40.140625" customWidth="1"/>
    <col min="4607" max="4607" width="17.140625" customWidth="1"/>
    <col min="4608" max="4608" width="15.5703125" customWidth="1"/>
    <col min="4609" max="4609" width="15.140625" customWidth="1"/>
    <col min="4610" max="4611" width="14.5703125" customWidth="1"/>
    <col min="4612" max="4612" width="15.28515625" customWidth="1"/>
    <col min="4613" max="4613" width="15.140625" customWidth="1"/>
    <col min="4614" max="4614" width="17.5703125" customWidth="1"/>
    <col min="4616" max="4616" width="12.28515625" bestFit="1" customWidth="1"/>
    <col min="4859" max="4859" width="0" hidden="1" customWidth="1"/>
    <col min="4860" max="4860" width="5.7109375" customWidth="1"/>
    <col min="4861" max="4861" width="6.5703125" customWidth="1"/>
    <col min="4862" max="4862" width="40.140625" customWidth="1"/>
    <col min="4863" max="4863" width="17.140625" customWidth="1"/>
    <col min="4864" max="4864" width="15.5703125" customWidth="1"/>
    <col min="4865" max="4865" width="15.140625" customWidth="1"/>
    <col min="4866" max="4867" width="14.5703125" customWidth="1"/>
    <col min="4868" max="4868" width="15.28515625" customWidth="1"/>
    <col min="4869" max="4869" width="15.140625" customWidth="1"/>
    <col min="4870" max="4870" width="17.5703125" customWidth="1"/>
    <col min="4872" max="4872" width="12.28515625" bestFit="1" customWidth="1"/>
    <col min="5115" max="5115" width="0" hidden="1" customWidth="1"/>
    <col min="5116" max="5116" width="5.7109375" customWidth="1"/>
    <col min="5117" max="5117" width="6.5703125" customWidth="1"/>
    <col min="5118" max="5118" width="40.140625" customWidth="1"/>
    <col min="5119" max="5119" width="17.140625" customWidth="1"/>
    <col min="5120" max="5120" width="15.5703125" customWidth="1"/>
    <col min="5121" max="5121" width="15.140625" customWidth="1"/>
    <col min="5122" max="5123" width="14.5703125" customWidth="1"/>
    <col min="5124" max="5124" width="15.28515625" customWidth="1"/>
    <col min="5125" max="5125" width="15.140625" customWidth="1"/>
    <col min="5126" max="5126" width="17.5703125" customWidth="1"/>
    <col min="5128" max="5128" width="12.28515625" bestFit="1" customWidth="1"/>
    <col min="5371" max="5371" width="0" hidden="1" customWidth="1"/>
    <col min="5372" max="5372" width="5.7109375" customWidth="1"/>
    <col min="5373" max="5373" width="6.5703125" customWidth="1"/>
    <col min="5374" max="5374" width="40.140625" customWidth="1"/>
    <col min="5375" max="5375" width="17.140625" customWidth="1"/>
    <col min="5376" max="5376" width="15.5703125" customWidth="1"/>
    <col min="5377" max="5377" width="15.140625" customWidth="1"/>
    <col min="5378" max="5379" width="14.5703125" customWidth="1"/>
    <col min="5380" max="5380" width="15.28515625" customWidth="1"/>
    <col min="5381" max="5381" width="15.140625" customWidth="1"/>
    <col min="5382" max="5382" width="17.5703125" customWidth="1"/>
    <col min="5384" max="5384" width="12.28515625" bestFit="1" customWidth="1"/>
    <col min="5627" max="5627" width="0" hidden="1" customWidth="1"/>
    <col min="5628" max="5628" width="5.7109375" customWidth="1"/>
    <col min="5629" max="5629" width="6.5703125" customWidth="1"/>
    <col min="5630" max="5630" width="40.140625" customWidth="1"/>
    <col min="5631" max="5631" width="17.140625" customWidth="1"/>
    <col min="5632" max="5632" width="15.5703125" customWidth="1"/>
    <col min="5633" max="5633" width="15.140625" customWidth="1"/>
    <col min="5634" max="5635" width="14.5703125" customWidth="1"/>
    <col min="5636" max="5636" width="15.28515625" customWidth="1"/>
    <col min="5637" max="5637" width="15.140625" customWidth="1"/>
    <col min="5638" max="5638" width="17.5703125" customWidth="1"/>
    <col min="5640" max="5640" width="12.28515625" bestFit="1" customWidth="1"/>
    <col min="5883" max="5883" width="0" hidden="1" customWidth="1"/>
    <col min="5884" max="5884" width="5.7109375" customWidth="1"/>
    <col min="5885" max="5885" width="6.5703125" customWidth="1"/>
    <col min="5886" max="5886" width="40.140625" customWidth="1"/>
    <col min="5887" max="5887" width="17.140625" customWidth="1"/>
    <col min="5888" max="5888" width="15.5703125" customWidth="1"/>
    <col min="5889" max="5889" width="15.140625" customWidth="1"/>
    <col min="5890" max="5891" width="14.5703125" customWidth="1"/>
    <col min="5892" max="5892" width="15.28515625" customWidth="1"/>
    <col min="5893" max="5893" width="15.140625" customWidth="1"/>
    <col min="5894" max="5894" width="17.5703125" customWidth="1"/>
    <col min="5896" max="5896" width="12.28515625" bestFit="1" customWidth="1"/>
    <col min="6139" max="6139" width="0" hidden="1" customWidth="1"/>
    <col min="6140" max="6140" width="5.7109375" customWidth="1"/>
    <col min="6141" max="6141" width="6.5703125" customWidth="1"/>
    <col min="6142" max="6142" width="40.140625" customWidth="1"/>
    <col min="6143" max="6143" width="17.140625" customWidth="1"/>
    <col min="6144" max="6144" width="15.5703125" customWidth="1"/>
    <col min="6145" max="6145" width="15.140625" customWidth="1"/>
    <col min="6146" max="6147" width="14.5703125" customWidth="1"/>
    <col min="6148" max="6148" width="15.28515625" customWidth="1"/>
    <col min="6149" max="6149" width="15.140625" customWidth="1"/>
    <col min="6150" max="6150" width="17.5703125" customWidth="1"/>
    <col min="6152" max="6152" width="12.28515625" bestFit="1" customWidth="1"/>
    <col min="6395" max="6395" width="0" hidden="1" customWidth="1"/>
    <col min="6396" max="6396" width="5.7109375" customWidth="1"/>
    <col min="6397" max="6397" width="6.5703125" customWidth="1"/>
    <col min="6398" max="6398" width="40.140625" customWidth="1"/>
    <col min="6399" max="6399" width="17.140625" customWidth="1"/>
    <col min="6400" max="6400" width="15.5703125" customWidth="1"/>
    <col min="6401" max="6401" width="15.140625" customWidth="1"/>
    <col min="6402" max="6403" width="14.5703125" customWidth="1"/>
    <col min="6404" max="6404" width="15.28515625" customWidth="1"/>
    <col min="6405" max="6405" width="15.140625" customWidth="1"/>
    <col min="6406" max="6406" width="17.5703125" customWidth="1"/>
    <col min="6408" max="6408" width="12.28515625" bestFit="1" customWidth="1"/>
    <col min="6651" max="6651" width="0" hidden="1" customWidth="1"/>
    <col min="6652" max="6652" width="5.7109375" customWidth="1"/>
    <col min="6653" max="6653" width="6.5703125" customWidth="1"/>
    <col min="6654" max="6654" width="40.140625" customWidth="1"/>
    <col min="6655" max="6655" width="17.140625" customWidth="1"/>
    <col min="6656" max="6656" width="15.5703125" customWidth="1"/>
    <col min="6657" max="6657" width="15.140625" customWidth="1"/>
    <col min="6658" max="6659" width="14.5703125" customWidth="1"/>
    <col min="6660" max="6660" width="15.28515625" customWidth="1"/>
    <col min="6661" max="6661" width="15.140625" customWidth="1"/>
    <col min="6662" max="6662" width="17.5703125" customWidth="1"/>
    <col min="6664" max="6664" width="12.28515625" bestFit="1" customWidth="1"/>
    <col min="6907" max="6907" width="0" hidden="1" customWidth="1"/>
    <col min="6908" max="6908" width="5.7109375" customWidth="1"/>
    <col min="6909" max="6909" width="6.5703125" customWidth="1"/>
    <col min="6910" max="6910" width="40.140625" customWidth="1"/>
    <col min="6911" max="6911" width="17.140625" customWidth="1"/>
    <col min="6912" max="6912" width="15.5703125" customWidth="1"/>
    <col min="6913" max="6913" width="15.140625" customWidth="1"/>
    <col min="6914" max="6915" width="14.5703125" customWidth="1"/>
    <col min="6916" max="6916" width="15.28515625" customWidth="1"/>
    <col min="6917" max="6917" width="15.140625" customWidth="1"/>
    <col min="6918" max="6918" width="17.5703125" customWidth="1"/>
    <col min="6920" max="6920" width="12.28515625" bestFit="1" customWidth="1"/>
    <col min="7163" max="7163" width="0" hidden="1" customWidth="1"/>
    <col min="7164" max="7164" width="5.7109375" customWidth="1"/>
    <col min="7165" max="7165" width="6.5703125" customWidth="1"/>
    <col min="7166" max="7166" width="40.140625" customWidth="1"/>
    <col min="7167" max="7167" width="17.140625" customWidth="1"/>
    <col min="7168" max="7168" width="15.5703125" customWidth="1"/>
    <col min="7169" max="7169" width="15.140625" customWidth="1"/>
    <col min="7170" max="7171" width="14.5703125" customWidth="1"/>
    <col min="7172" max="7172" width="15.28515625" customWidth="1"/>
    <col min="7173" max="7173" width="15.140625" customWidth="1"/>
    <col min="7174" max="7174" width="17.5703125" customWidth="1"/>
    <col min="7176" max="7176" width="12.28515625" bestFit="1" customWidth="1"/>
    <col min="7419" max="7419" width="0" hidden="1" customWidth="1"/>
    <col min="7420" max="7420" width="5.7109375" customWidth="1"/>
    <col min="7421" max="7421" width="6.5703125" customWidth="1"/>
    <col min="7422" max="7422" width="40.140625" customWidth="1"/>
    <col min="7423" max="7423" width="17.140625" customWidth="1"/>
    <col min="7424" max="7424" width="15.5703125" customWidth="1"/>
    <col min="7425" max="7425" width="15.140625" customWidth="1"/>
    <col min="7426" max="7427" width="14.5703125" customWidth="1"/>
    <col min="7428" max="7428" width="15.28515625" customWidth="1"/>
    <col min="7429" max="7429" width="15.140625" customWidth="1"/>
    <col min="7430" max="7430" width="17.5703125" customWidth="1"/>
    <col min="7432" max="7432" width="12.28515625" bestFit="1" customWidth="1"/>
    <col min="7675" max="7675" width="0" hidden="1" customWidth="1"/>
    <col min="7676" max="7676" width="5.7109375" customWidth="1"/>
    <col min="7677" max="7677" width="6.5703125" customWidth="1"/>
    <col min="7678" max="7678" width="40.140625" customWidth="1"/>
    <col min="7679" max="7679" width="17.140625" customWidth="1"/>
    <col min="7680" max="7680" width="15.5703125" customWidth="1"/>
    <col min="7681" max="7681" width="15.140625" customWidth="1"/>
    <col min="7682" max="7683" width="14.5703125" customWidth="1"/>
    <col min="7684" max="7684" width="15.28515625" customWidth="1"/>
    <col min="7685" max="7685" width="15.140625" customWidth="1"/>
    <col min="7686" max="7686" width="17.5703125" customWidth="1"/>
    <col min="7688" max="7688" width="12.28515625" bestFit="1" customWidth="1"/>
    <col min="7931" max="7931" width="0" hidden="1" customWidth="1"/>
    <col min="7932" max="7932" width="5.7109375" customWidth="1"/>
    <col min="7933" max="7933" width="6.5703125" customWidth="1"/>
    <col min="7934" max="7934" width="40.140625" customWidth="1"/>
    <col min="7935" max="7935" width="17.140625" customWidth="1"/>
    <col min="7936" max="7936" width="15.5703125" customWidth="1"/>
    <col min="7937" max="7937" width="15.140625" customWidth="1"/>
    <col min="7938" max="7939" width="14.5703125" customWidth="1"/>
    <col min="7940" max="7940" width="15.28515625" customWidth="1"/>
    <col min="7941" max="7941" width="15.140625" customWidth="1"/>
    <col min="7942" max="7942" width="17.5703125" customWidth="1"/>
    <col min="7944" max="7944" width="12.28515625" bestFit="1" customWidth="1"/>
    <col min="8187" max="8187" width="0" hidden="1" customWidth="1"/>
    <col min="8188" max="8188" width="5.7109375" customWidth="1"/>
    <col min="8189" max="8189" width="6.5703125" customWidth="1"/>
    <col min="8190" max="8190" width="40.140625" customWidth="1"/>
    <col min="8191" max="8191" width="17.140625" customWidth="1"/>
    <col min="8192" max="8192" width="15.5703125" customWidth="1"/>
    <col min="8193" max="8193" width="15.140625" customWidth="1"/>
    <col min="8194" max="8195" width="14.5703125" customWidth="1"/>
    <col min="8196" max="8196" width="15.28515625" customWidth="1"/>
    <col min="8197" max="8197" width="15.140625" customWidth="1"/>
    <col min="8198" max="8198" width="17.5703125" customWidth="1"/>
    <col min="8200" max="8200" width="12.28515625" bestFit="1" customWidth="1"/>
    <col min="8443" max="8443" width="0" hidden="1" customWidth="1"/>
    <col min="8444" max="8444" width="5.7109375" customWidth="1"/>
    <col min="8445" max="8445" width="6.5703125" customWidth="1"/>
    <col min="8446" max="8446" width="40.140625" customWidth="1"/>
    <col min="8447" max="8447" width="17.140625" customWidth="1"/>
    <col min="8448" max="8448" width="15.5703125" customWidth="1"/>
    <col min="8449" max="8449" width="15.140625" customWidth="1"/>
    <col min="8450" max="8451" width="14.5703125" customWidth="1"/>
    <col min="8452" max="8452" width="15.28515625" customWidth="1"/>
    <col min="8453" max="8453" width="15.140625" customWidth="1"/>
    <col min="8454" max="8454" width="17.5703125" customWidth="1"/>
    <col min="8456" max="8456" width="12.28515625" bestFit="1" customWidth="1"/>
    <col min="8699" max="8699" width="0" hidden="1" customWidth="1"/>
    <col min="8700" max="8700" width="5.7109375" customWidth="1"/>
    <col min="8701" max="8701" width="6.5703125" customWidth="1"/>
    <col min="8702" max="8702" width="40.140625" customWidth="1"/>
    <col min="8703" max="8703" width="17.140625" customWidth="1"/>
    <col min="8704" max="8704" width="15.5703125" customWidth="1"/>
    <col min="8705" max="8705" width="15.140625" customWidth="1"/>
    <col min="8706" max="8707" width="14.5703125" customWidth="1"/>
    <col min="8708" max="8708" width="15.28515625" customWidth="1"/>
    <col min="8709" max="8709" width="15.140625" customWidth="1"/>
    <col min="8710" max="8710" width="17.5703125" customWidth="1"/>
    <col min="8712" max="8712" width="12.28515625" bestFit="1" customWidth="1"/>
    <col min="8955" max="8955" width="0" hidden="1" customWidth="1"/>
    <col min="8956" max="8956" width="5.7109375" customWidth="1"/>
    <col min="8957" max="8957" width="6.5703125" customWidth="1"/>
    <col min="8958" max="8958" width="40.140625" customWidth="1"/>
    <col min="8959" max="8959" width="17.140625" customWidth="1"/>
    <col min="8960" max="8960" width="15.5703125" customWidth="1"/>
    <col min="8961" max="8961" width="15.140625" customWidth="1"/>
    <col min="8962" max="8963" width="14.5703125" customWidth="1"/>
    <col min="8964" max="8964" width="15.28515625" customWidth="1"/>
    <col min="8965" max="8965" width="15.140625" customWidth="1"/>
    <col min="8966" max="8966" width="17.5703125" customWidth="1"/>
    <col min="8968" max="8968" width="12.28515625" bestFit="1" customWidth="1"/>
    <col min="9211" max="9211" width="0" hidden="1" customWidth="1"/>
    <col min="9212" max="9212" width="5.7109375" customWidth="1"/>
    <col min="9213" max="9213" width="6.5703125" customWidth="1"/>
    <col min="9214" max="9214" width="40.140625" customWidth="1"/>
    <col min="9215" max="9215" width="17.140625" customWidth="1"/>
    <col min="9216" max="9216" width="15.5703125" customWidth="1"/>
    <col min="9217" max="9217" width="15.140625" customWidth="1"/>
    <col min="9218" max="9219" width="14.5703125" customWidth="1"/>
    <col min="9220" max="9220" width="15.28515625" customWidth="1"/>
    <col min="9221" max="9221" width="15.140625" customWidth="1"/>
    <col min="9222" max="9222" width="17.5703125" customWidth="1"/>
    <col min="9224" max="9224" width="12.28515625" bestFit="1" customWidth="1"/>
    <col min="9467" max="9467" width="0" hidden="1" customWidth="1"/>
    <col min="9468" max="9468" width="5.7109375" customWidth="1"/>
    <col min="9469" max="9469" width="6.5703125" customWidth="1"/>
    <col min="9470" max="9470" width="40.140625" customWidth="1"/>
    <col min="9471" max="9471" width="17.140625" customWidth="1"/>
    <col min="9472" max="9472" width="15.5703125" customWidth="1"/>
    <col min="9473" max="9473" width="15.140625" customWidth="1"/>
    <col min="9474" max="9475" width="14.5703125" customWidth="1"/>
    <col min="9476" max="9476" width="15.28515625" customWidth="1"/>
    <col min="9477" max="9477" width="15.140625" customWidth="1"/>
    <col min="9478" max="9478" width="17.5703125" customWidth="1"/>
    <col min="9480" max="9480" width="12.28515625" bestFit="1" customWidth="1"/>
    <col min="9723" max="9723" width="0" hidden="1" customWidth="1"/>
    <col min="9724" max="9724" width="5.7109375" customWidth="1"/>
    <col min="9725" max="9725" width="6.5703125" customWidth="1"/>
    <col min="9726" max="9726" width="40.140625" customWidth="1"/>
    <col min="9727" max="9727" width="17.140625" customWidth="1"/>
    <col min="9728" max="9728" width="15.5703125" customWidth="1"/>
    <col min="9729" max="9729" width="15.140625" customWidth="1"/>
    <col min="9730" max="9731" width="14.5703125" customWidth="1"/>
    <col min="9732" max="9732" width="15.28515625" customWidth="1"/>
    <col min="9733" max="9733" width="15.140625" customWidth="1"/>
    <col min="9734" max="9734" width="17.5703125" customWidth="1"/>
    <col min="9736" max="9736" width="12.28515625" bestFit="1" customWidth="1"/>
    <col min="9979" max="9979" width="0" hidden="1" customWidth="1"/>
    <col min="9980" max="9980" width="5.7109375" customWidth="1"/>
    <col min="9981" max="9981" width="6.5703125" customWidth="1"/>
    <col min="9982" max="9982" width="40.140625" customWidth="1"/>
    <col min="9983" max="9983" width="17.140625" customWidth="1"/>
    <col min="9984" max="9984" width="15.5703125" customWidth="1"/>
    <col min="9985" max="9985" width="15.140625" customWidth="1"/>
    <col min="9986" max="9987" width="14.5703125" customWidth="1"/>
    <col min="9988" max="9988" width="15.28515625" customWidth="1"/>
    <col min="9989" max="9989" width="15.140625" customWidth="1"/>
    <col min="9990" max="9990" width="17.5703125" customWidth="1"/>
    <col min="9992" max="9992" width="12.28515625" bestFit="1" customWidth="1"/>
    <col min="10235" max="10235" width="0" hidden="1" customWidth="1"/>
    <col min="10236" max="10236" width="5.7109375" customWidth="1"/>
    <col min="10237" max="10237" width="6.5703125" customWidth="1"/>
    <col min="10238" max="10238" width="40.140625" customWidth="1"/>
    <col min="10239" max="10239" width="17.140625" customWidth="1"/>
    <col min="10240" max="10240" width="15.5703125" customWidth="1"/>
    <col min="10241" max="10241" width="15.140625" customWidth="1"/>
    <col min="10242" max="10243" width="14.5703125" customWidth="1"/>
    <col min="10244" max="10244" width="15.28515625" customWidth="1"/>
    <col min="10245" max="10245" width="15.140625" customWidth="1"/>
    <col min="10246" max="10246" width="17.5703125" customWidth="1"/>
    <col min="10248" max="10248" width="12.28515625" bestFit="1" customWidth="1"/>
    <col min="10491" max="10491" width="0" hidden="1" customWidth="1"/>
    <col min="10492" max="10492" width="5.7109375" customWidth="1"/>
    <col min="10493" max="10493" width="6.5703125" customWidth="1"/>
    <col min="10494" max="10494" width="40.140625" customWidth="1"/>
    <col min="10495" max="10495" width="17.140625" customWidth="1"/>
    <col min="10496" max="10496" width="15.5703125" customWidth="1"/>
    <col min="10497" max="10497" width="15.140625" customWidth="1"/>
    <col min="10498" max="10499" width="14.5703125" customWidth="1"/>
    <col min="10500" max="10500" width="15.28515625" customWidth="1"/>
    <col min="10501" max="10501" width="15.140625" customWidth="1"/>
    <col min="10502" max="10502" width="17.5703125" customWidth="1"/>
    <col min="10504" max="10504" width="12.28515625" bestFit="1" customWidth="1"/>
    <col min="10747" max="10747" width="0" hidden="1" customWidth="1"/>
    <col min="10748" max="10748" width="5.7109375" customWidth="1"/>
    <col min="10749" max="10749" width="6.5703125" customWidth="1"/>
    <col min="10750" max="10750" width="40.140625" customWidth="1"/>
    <col min="10751" max="10751" width="17.140625" customWidth="1"/>
    <col min="10752" max="10752" width="15.5703125" customWidth="1"/>
    <col min="10753" max="10753" width="15.140625" customWidth="1"/>
    <col min="10754" max="10755" width="14.5703125" customWidth="1"/>
    <col min="10756" max="10756" width="15.28515625" customWidth="1"/>
    <col min="10757" max="10757" width="15.140625" customWidth="1"/>
    <col min="10758" max="10758" width="17.5703125" customWidth="1"/>
    <col min="10760" max="10760" width="12.28515625" bestFit="1" customWidth="1"/>
    <col min="11003" max="11003" width="0" hidden="1" customWidth="1"/>
    <col min="11004" max="11004" width="5.7109375" customWidth="1"/>
    <col min="11005" max="11005" width="6.5703125" customWidth="1"/>
    <col min="11006" max="11006" width="40.140625" customWidth="1"/>
    <col min="11007" max="11007" width="17.140625" customWidth="1"/>
    <col min="11008" max="11008" width="15.5703125" customWidth="1"/>
    <col min="11009" max="11009" width="15.140625" customWidth="1"/>
    <col min="11010" max="11011" width="14.5703125" customWidth="1"/>
    <col min="11012" max="11012" width="15.28515625" customWidth="1"/>
    <col min="11013" max="11013" width="15.140625" customWidth="1"/>
    <col min="11014" max="11014" width="17.5703125" customWidth="1"/>
    <col min="11016" max="11016" width="12.28515625" bestFit="1" customWidth="1"/>
    <col min="11259" max="11259" width="0" hidden="1" customWidth="1"/>
    <col min="11260" max="11260" width="5.7109375" customWidth="1"/>
    <col min="11261" max="11261" width="6.5703125" customWidth="1"/>
    <col min="11262" max="11262" width="40.140625" customWidth="1"/>
    <col min="11263" max="11263" width="17.140625" customWidth="1"/>
    <col min="11264" max="11264" width="15.5703125" customWidth="1"/>
    <col min="11265" max="11265" width="15.140625" customWidth="1"/>
    <col min="11266" max="11267" width="14.5703125" customWidth="1"/>
    <col min="11268" max="11268" width="15.28515625" customWidth="1"/>
    <col min="11269" max="11269" width="15.140625" customWidth="1"/>
    <col min="11270" max="11270" width="17.5703125" customWidth="1"/>
    <col min="11272" max="11272" width="12.28515625" bestFit="1" customWidth="1"/>
    <col min="11515" max="11515" width="0" hidden="1" customWidth="1"/>
    <col min="11516" max="11516" width="5.7109375" customWidth="1"/>
    <col min="11517" max="11517" width="6.5703125" customWidth="1"/>
    <col min="11518" max="11518" width="40.140625" customWidth="1"/>
    <col min="11519" max="11519" width="17.140625" customWidth="1"/>
    <col min="11520" max="11520" width="15.5703125" customWidth="1"/>
    <col min="11521" max="11521" width="15.140625" customWidth="1"/>
    <col min="11522" max="11523" width="14.5703125" customWidth="1"/>
    <col min="11524" max="11524" width="15.28515625" customWidth="1"/>
    <col min="11525" max="11525" width="15.140625" customWidth="1"/>
    <col min="11526" max="11526" width="17.5703125" customWidth="1"/>
    <col min="11528" max="11528" width="12.28515625" bestFit="1" customWidth="1"/>
    <col min="11771" max="11771" width="0" hidden="1" customWidth="1"/>
    <col min="11772" max="11772" width="5.7109375" customWidth="1"/>
    <col min="11773" max="11773" width="6.5703125" customWidth="1"/>
    <col min="11774" max="11774" width="40.140625" customWidth="1"/>
    <col min="11775" max="11775" width="17.140625" customWidth="1"/>
    <col min="11776" max="11776" width="15.5703125" customWidth="1"/>
    <col min="11777" max="11777" width="15.140625" customWidth="1"/>
    <col min="11778" max="11779" width="14.5703125" customWidth="1"/>
    <col min="11780" max="11780" width="15.28515625" customWidth="1"/>
    <col min="11781" max="11781" width="15.140625" customWidth="1"/>
    <col min="11782" max="11782" width="17.5703125" customWidth="1"/>
    <col min="11784" max="11784" width="12.28515625" bestFit="1" customWidth="1"/>
    <col min="12027" max="12027" width="0" hidden="1" customWidth="1"/>
    <col min="12028" max="12028" width="5.7109375" customWidth="1"/>
    <col min="12029" max="12029" width="6.5703125" customWidth="1"/>
    <col min="12030" max="12030" width="40.140625" customWidth="1"/>
    <col min="12031" max="12031" width="17.140625" customWidth="1"/>
    <col min="12032" max="12032" width="15.5703125" customWidth="1"/>
    <col min="12033" max="12033" width="15.140625" customWidth="1"/>
    <col min="12034" max="12035" width="14.5703125" customWidth="1"/>
    <col min="12036" max="12036" width="15.28515625" customWidth="1"/>
    <col min="12037" max="12037" width="15.140625" customWidth="1"/>
    <col min="12038" max="12038" width="17.5703125" customWidth="1"/>
    <col min="12040" max="12040" width="12.28515625" bestFit="1" customWidth="1"/>
    <col min="12283" max="12283" width="0" hidden="1" customWidth="1"/>
    <col min="12284" max="12284" width="5.7109375" customWidth="1"/>
    <col min="12285" max="12285" width="6.5703125" customWidth="1"/>
    <col min="12286" max="12286" width="40.140625" customWidth="1"/>
    <col min="12287" max="12287" width="17.140625" customWidth="1"/>
    <col min="12288" max="12288" width="15.5703125" customWidth="1"/>
    <col min="12289" max="12289" width="15.140625" customWidth="1"/>
    <col min="12290" max="12291" width="14.5703125" customWidth="1"/>
    <col min="12292" max="12292" width="15.28515625" customWidth="1"/>
    <col min="12293" max="12293" width="15.140625" customWidth="1"/>
    <col min="12294" max="12294" width="17.5703125" customWidth="1"/>
    <col min="12296" max="12296" width="12.28515625" bestFit="1" customWidth="1"/>
    <col min="12539" max="12539" width="0" hidden="1" customWidth="1"/>
    <col min="12540" max="12540" width="5.7109375" customWidth="1"/>
    <col min="12541" max="12541" width="6.5703125" customWidth="1"/>
    <col min="12542" max="12542" width="40.140625" customWidth="1"/>
    <col min="12543" max="12543" width="17.140625" customWidth="1"/>
    <col min="12544" max="12544" width="15.5703125" customWidth="1"/>
    <col min="12545" max="12545" width="15.140625" customWidth="1"/>
    <col min="12546" max="12547" width="14.5703125" customWidth="1"/>
    <col min="12548" max="12548" width="15.28515625" customWidth="1"/>
    <col min="12549" max="12549" width="15.140625" customWidth="1"/>
    <col min="12550" max="12550" width="17.5703125" customWidth="1"/>
    <col min="12552" max="12552" width="12.28515625" bestFit="1" customWidth="1"/>
    <col min="12795" max="12795" width="0" hidden="1" customWidth="1"/>
    <col min="12796" max="12796" width="5.7109375" customWidth="1"/>
    <col min="12797" max="12797" width="6.5703125" customWidth="1"/>
    <col min="12798" max="12798" width="40.140625" customWidth="1"/>
    <col min="12799" max="12799" width="17.140625" customWidth="1"/>
    <col min="12800" max="12800" width="15.5703125" customWidth="1"/>
    <col min="12801" max="12801" width="15.140625" customWidth="1"/>
    <col min="12802" max="12803" width="14.5703125" customWidth="1"/>
    <col min="12804" max="12804" width="15.28515625" customWidth="1"/>
    <col min="12805" max="12805" width="15.140625" customWidth="1"/>
    <col min="12806" max="12806" width="17.5703125" customWidth="1"/>
    <col min="12808" max="12808" width="12.28515625" bestFit="1" customWidth="1"/>
    <col min="13051" max="13051" width="0" hidden="1" customWidth="1"/>
    <col min="13052" max="13052" width="5.7109375" customWidth="1"/>
    <col min="13053" max="13053" width="6.5703125" customWidth="1"/>
    <col min="13054" max="13054" width="40.140625" customWidth="1"/>
    <col min="13055" max="13055" width="17.140625" customWidth="1"/>
    <col min="13056" max="13056" width="15.5703125" customWidth="1"/>
    <col min="13057" max="13057" width="15.140625" customWidth="1"/>
    <col min="13058" max="13059" width="14.5703125" customWidth="1"/>
    <col min="13060" max="13060" width="15.28515625" customWidth="1"/>
    <col min="13061" max="13061" width="15.140625" customWidth="1"/>
    <col min="13062" max="13062" width="17.5703125" customWidth="1"/>
    <col min="13064" max="13064" width="12.28515625" bestFit="1" customWidth="1"/>
    <col min="13307" max="13307" width="0" hidden="1" customWidth="1"/>
    <col min="13308" max="13308" width="5.7109375" customWidth="1"/>
    <col min="13309" max="13309" width="6.5703125" customWidth="1"/>
    <col min="13310" max="13310" width="40.140625" customWidth="1"/>
    <col min="13311" max="13311" width="17.140625" customWidth="1"/>
    <col min="13312" max="13312" width="15.5703125" customWidth="1"/>
    <col min="13313" max="13313" width="15.140625" customWidth="1"/>
    <col min="13314" max="13315" width="14.5703125" customWidth="1"/>
    <col min="13316" max="13316" width="15.28515625" customWidth="1"/>
    <col min="13317" max="13317" width="15.140625" customWidth="1"/>
    <col min="13318" max="13318" width="17.5703125" customWidth="1"/>
    <col min="13320" max="13320" width="12.28515625" bestFit="1" customWidth="1"/>
    <col min="13563" max="13563" width="0" hidden="1" customWidth="1"/>
    <col min="13564" max="13564" width="5.7109375" customWidth="1"/>
    <col min="13565" max="13565" width="6.5703125" customWidth="1"/>
    <col min="13566" max="13566" width="40.140625" customWidth="1"/>
    <col min="13567" max="13567" width="17.140625" customWidth="1"/>
    <col min="13568" max="13568" width="15.5703125" customWidth="1"/>
    <col min="13569" max="13569" width="15.140625" customWidth="1"/>
    <col min="13570" max="13571" width="14.5703125" customWidth="1"/>
    <col min="13572" max="13572" width="15.28515625" customWidth="1"/>
    <col min="13573" max="13573" width="15.140625" customWidth="1"/>
    <col min="13574" max="13574" width="17.5703125" customWidth="1"/>
    <col min="13576" max="13576" width="12.28515625" bestFit="1" customWidth="1"/>
    <col min="13819" max="13819" width="0" hidden="1" customWidth="1"/>
    <col min="13820" max="13820" width="5.7109375" customWidth="1"/>
    <col min="13821" max="13821" width="6.5703125" customWidth="1"/>
    <col min="13822" max="13822" width="40.140625" customWidth="1"/>
    <col min="13823" max="13823" width="17.140625" customWidth="1"/>
    <col min="13824" max="13824" width="15.5703125" customWidth="1"/>
    <col min="13825" max="13825" width="15.140625" customWidth="1"/>
    <col min="13826" max="13827" width="14.5703125" customWidth="1"/>
    <col min="13828" max="13828" width="15.28515625" customWidth="1"/>
    <col min="13829" max="13829" width="15.140625" customWidth="1"/>
    <col min="13830" max="13830" width="17.5703125" customWidth="1"/>
    <col min="13832" max="13832" width="12.28515625" bestFit="1" customWidth="1"/>
    <col min="14075" max="14075" width="0" hidden="1" customWidth="1"/>
    <col min="14076" max="14076" width="5.7109375" customWidth="1"/>
    <col min="14077" max="14077" width="6.5703125" customWidth="1"/>
    <col min="14078" max="14078" width="40.140625" customWidth="1"/>
    <col min="14079" max="14079" width="17.140625" customWidth="1"/>
    <col min="14080" max="14080" width="15.5703125" customWidth="1"/>
    <col min="14081" max="14081" width="15.140625" customWidth="1"/>
    <col min="14082" max="14083" width="14.5703125" customWidth="1"/>
    <col min="14084" max="14084" width="15.28515625" customWidth="1"/>
    <col min="14085" max="14085" width="15.140625" customWidth="1"/>
    <col min="14086" max="14086" width="17.5703125" customWidth="1"/>
    <col min="14088" max="14088" width="12.28515625" bestFit="1" customWidth="1"/>
    <col min="14331" max="14331" width="0" hidden="1" customWidth="1"/>
    <col min="14332" max="14332" width="5.7109375" customWidth="1"/>
    <col min="14333" max="14333" width="6.5703125" customWidth="1"/>
    <col min="14334" max="14334" width="40.140625" customWidth="1"/>
    <col min="14335" max="14335" width="17.140625" customWidth="1"/>
    <col min="14336" max="14336" width="15.5703125" customWidth="1"/>
    <col min="14337" max="14337" width="15.140625" customWidth="1"/>
    <col min="14338" max="14339" width="14.5703125" customWidth="1"/>
    <col min="14340" max="14340" width="15.28515625" customWidth="1"/>
    <col min="14341" max="14341" width="15.140625" customWidth="1"/>
    <col min="14342" max="14342" width="17.5703125" customWidth="1"/>
    <col min="14344" max="14344" width="12.28515625" bestFit="1" customWidth="1"/>
    <col min="14587" max="14587" width="0" hidden="1" customWidth="1"/>
    <col min="14588" max="14588" width="5.7109375" customWidth="1"/>
    <col min="14589" max="14589" width="6.5703125" customWidth="1"/>
    <col min="14590" max="14590" width="40.140625" customWidth="1"/>
    <col min="14591" max="14591" width="17.140625" customWidth="1"/>
    <col min="14592" max="14592" width="15.5703125" customWidth="1"/>
    <col min="14593" max="14593" width="15.140625" customWidth="1"/>
    <col min="14594" max="14595" width="14.5703125" customWidth="1"/>
    <col min="14596" max="14596" width="15.28515625" customWidth="1"/>
    <col min="14597" max="14597" width="15.140625" customWidth="1"/>
    <col min="14598" max="14598" width="17.5703125" customWidth="1"/>
    <col min="14600" max="14600" width="12.28515625" bestFit="1" customWidth="1"/>
    <col min="14843" max="14843" width="0" hidden="1" customWidth="1"/>
    <col min="14844" max="14844" width="5.7109375" customWidth="1"/>
    <col min="14845" max="14845" width="6.5703125" customWidth="1"/>
    <col min="14846" max="14846" width="40.140625" customWidth="1"/>
    <col min="14847" max="14847" width="17.140625" customWidth="1"/>
    <col min="14848" max="14848" width="15.5703125" customWidth="1"/>
    <col min="14849" max="14849" width="15.140625" customWidth="1"/>
    <col min="14850" max="14851" width="14.5703125" customWidth="1"/>
    <col min="14852" max="14852" width="15.28515625" customWidth="1"/>
    <col min="14853" max="14853" width="15.140625" customWidth="1"/>
    <col min="14854" max="14854" width="17.5703125" customWidth="1"/>
    <col min="14856" max="14856" width="12.28515625" bestFit="1" customWidth="1"/>
    <col min="15099" max="15099" width="0" hidden="1" customWidth="1"/>
    <col min="15100" max="15100" width="5.7109375" customWidth="1"/>
    <col min="15101" max="15101" width="6.5703125" customWidth="1"/>
    <col min="15102" max="15102" width="40.140625" customWidth="1"/>
    <col min="15103" max="15103" width="17.140625" customWidth="1"/>
    <col min="15104" max="15104" width="15.5703125" customWidth="1"/>
    <col min="15105" max="15105" width="15.140625" customWidth="1"/>
    <col min="15106" max="15107" width="14.5703125" customWidth="1"/>
    <col min="15108" max="15108" width="15.28515625" customWidth="1"/>
    <col min="15109" max="15109" width="15.140625" customWidth="1"/>
    <col min="15110" max="15110" width="17.5703125" customWidth="1"/>
    <col min="15112" max="15112" width="12.28515625" bestFit="1" customWidth="1"/>
    <col min="15355" max="15355" width="0" hidden="1" customWidth="1"/>
    <col min="15356" max="15356" width="5.7109375" customWidth="1"/>
    <col min="15357" max="15357" width="6.5703125" customWidth="1"/>
    <col min="15358" max="15358" width="40.140625" customWidth="1"/>
    <col min="15359" max="15359" width="17.140625" customWidth="1"/>
    <col min="15360" max="15360" width="15.5703125" customWidth="1"/>
    <col min="15361" max="15361" width="15.140625" customWidth="1"/>
    <col min="15362" max="15363" width="14.5703125" customWidth="1"/>
    <col min="15364" max="15364" width="15.28515625" customWidth="1"/>
    <col min="15365" max="15365" width="15.140625" customWidth="1"/>
    <col min="15366" max="15366" width="17.5703125" customWidth="1"/>
    <col min="15368" max="15368" width="12.28515625" bestFit="1" customWidth="1"/>
    <col min="15611" max="15611" width="0" hidden="1" customWidth="1"/>
    <col min="15612" max="15612" width="5.7109375" customWidth="1"/>
    <col min="15613" max="15613" width="6.5703125" customWidth="1"/>
    <col min="15614" max="15614" width="40.140625" customWidth="1"/>
    <col min="15615" max="15615" width="17.140625" customWidth="1"/>
    <col min="15616" max="15616" width="15.5703125" customWidth="1"/>
    <col min="15617" max="15617" width="15.140625" customWidth="1"/>
    <col min="15618" max="15619" width="14.5703125" customWidth="1"/>
    <col min="15620" max="15620" width="15.28515625" customWidth="1"/>
    <col min="15621" max="15621" width="15.140625" customWidth="1"/>
    <col min="15622" max="15622" width="17.5703125" customWidth="1"/>
    <col min="15624" max="15624" width="12.28515625" bestFit="1" customWidth="1"/>
    <col min="15867" max="15867" width="0" hidden="1" customWidth="1"/>
    <col min="15868" max="15868" width="5.7109375" customWidth="1"/>
    <col min="15869" max="15869" width="6.5703125" customWidth="1"/>
    <col min="15870" max="15870" width="40.140625" customWidth="1"/>
    <col min="15871" max="15871" width="17.140625" customWidth="1"/>
    <col min="15872" max="15872" width="15.5703125" customWidth="1"/>
    <col min="15873" max="15873" width="15.140625" customWidth="1"/>
    <col min="15874" max="15875" width="14.5703125" customWidth="1"/>
    <col min="15876" max="15876" width="15.28515625" customWidth="1"/>
    <col min="15877" max="15877" width="15.140625" customWidth="1"/>
    <col min="15878" max="15878" width="17.5703125" customWidth="1"/>
    <col min="15880" max="15880" width="12.28515625" bestFit="1" customWidth="1"/>
    <col min="16123" max="16123" width="0" hidden="1" customWidth="1"/>
    <col min="16124" max="16124" width="5.7109375" customWidth="1"/>
    <col min="16125" max="16125" width="6.5703125" customWidth="1"/>
    <col min="16126" max="16126" width="40.140625" customWidth="1"/>
    <col min="16127" max="16127" width="17.140625" customWidth="1"/>
    <col min="16128" max="16128" width="15.5703125" customWidth="1"/>
    <col min="16129" max="16129" width="15.140625" customWidth="1"/>
    <col min="16130" max="16131" width="14.5703125" customWidth="1"/>
    <col min="16132" max="16132" width="15.28515625" customWidth="1"/>
    <col min="16133" max="16133" width="15.140625" customWidth="1"/>
    <col min="16134" max="16134" width="17.5703125" customWidth="1"/>
    <col min="16136" max="16136" width="12.28515625" bestFit="1" customWidth="1"/>
  </cols>
  <sheetData>
    <row r="1" spans="1:6" x14ac:dyDescent="0.25">
      <c r="F1" s="53" t="s">
        <v>63</v>
      </c>
    </row>
    <row r="2" spans="1:6" s="4" customFormat="1" ht="23.25" customHeight="1" x14ac:dyDescent="0.35">
      <c r="A2" s="218" t="s">
        <v>59</v>
      </c>
      <c r="B2" s="218"/>
      <c r="C2" s="218"/>
      <c r="D2" s="218"/>
      <c r="E2" s="218"/>
      <c r="F2" s="218"/>
    </row>
    <row r="3" spans="1:6" s="4" customFormat="1" ht="21" customHeight="1" x14ac:dyDescent="0.3">
      <c r="A3" s="209" t="s">
        <v>41</v>
      </c>
      <c r="B3" s="209"/>
      <c r="C3" s="209"/>
      <c r="D3" s="209"/>
      <c r="E3" s="209"/>
      <c r="F3" s="209"/>
    </row>
    <row r="4" spans="1:6" s="4" customFormat="1" ht="19.5" customHeight="1" x14ac:dyDescent="0.3">
      <c r="A4" s="210" t="s">
        <v>70</v>
      </c>
      <c r="B4" s="210"/>
      <c r="C4" s="210"/>
      <c r="D4" s="210"/>
      <c r="E4" s="210"/>
      <c r="F4" s="210"/>
    </row>
    <row r="5" spans="1:6" s="4" customFormat="1" ht="18" x14ac:dyDescent="0.3">
      <c r="A5" s="211" t="s">
        <v>32</v>
      </c>
      <c r="B5" s="211"/>
      <c r="C5" s="211"/>
      <c r="D5" s="211"/>
      <c r="E5" s="211"/>
      <c r="F5" s="211"/>
    </row>
    <row r="6" spans="1:6" s="4" customFormat="1" ht="18" x14ac:dyDescent="0.3">
      <c r="A6" s="212" t="s">
        <v>2</v>
      </c>
      <c r="B6" s="212"/>
      <c r="C6" s="212"/>
      <c r="D6" s="212"/>
      <c r="E6" s="212"/>
      <c r="F6" s="212"/>
    </row>
    <row r="7" spans="1:6" ht="18" x14ac:dyDescent="0.3">
      <c r="A7" s="5"/>
      <c r="B7" s="6"/>
      <c r="C7" s="7"/>
      <c r="D7" s="8"/>
      <c r="E7" s="8"/>
      <c r="F7" s="10" t="s">
        <v>3</v>
      </c>
    </row>
    <row r="8" spans="1:6" s="11" customFormat="1" ht="14.25" customHeight="1" x14ac:dyDescent="0.25">
      <c r="A8" s="206" t="s">
        <v>4</v>
      </c>
      <c r="B8" s="201" t="s">
        <v>5</v>
      </c>
      <c r="C8" s="201" t="s">
        <v>6</v>
      </c>
      <c r="D8" s="201" t="s">
        <v>7</v>
      </c>
      <c r="E8" s="201" t="s">
        <v>8</v>
      </c>
      <c r="F8" s="201" t="s">
        <v>33</v>
      </c>
    </row>
    <row r="9" spans="1:6" s="11" customFormat="1" ht="14.25" customHeight="1" x14ac:dyDescent="0.25">
      <c r="A9" s="207"/>
      <c r="B9" s="202"/>
      <c r="C9" s="202"/>
      <c r="D9" s="202"/>
      <c r="E9" s="202"/>
      <c r="F9" s="202"/>
    </row>
    <row r="10" spans="1:6" s="11" customFormat="1" ht="40.5" customHeight="1" x14ac:dyDescent="0.25">
      <c r="A10" s="208"/>
      <c r="B10" s="203"/>
      <c r="C10" s="203"/>
      <c r="D10" s="203"/>
      <c r="E10" s="203"/>
      <c r="F10" s="203"/>
    </row>
    <row r="11" spans="1:6" s="11" customFormat="1" ht="18" x14ac:dyDescent="0.25">
      <c r="A11" s="12" t="s">
        <v>14</v>
      </c>
      <c r="B11" s="13" t="s">
        <v>14</v>
      </c>
      <c r="C11" s="13" t="s">
        <v>15</v>
      </c>
      <c r="D11" s="14">
        <v>1</v>
      </c>
      <c r="E11" s="13">
        <v>2</v>
      </c>
      <c r="F11" s="14">
        <v>3</v>
      </c>
    </row>
    <row r="12" spans="1:6" s="11" customFormat="1" ht="18" x14ac:dyDescent="0.3">
      <c r="A12" s="15" t="s">
        <v>16</v>
      </c>
      <c r="B12" s="16"/>
      <c r="C12" s="17"/>
      <c r="D12" s="52" t="s">
        <v>17</v>
      </c>
      <c r="E12" s="18"/>
      <c r="F12" s="19"/>
    </row>
    <row r="13" spans="1:6" s="25" customFormat="1" ht="18" x14ac:dyDescent="0.3">
      <c r="A13" s="21"/>
      <c r="B13" s="22"/>
      <c r="C13" s="22"/>
      <c r="D13" s="23" t="s">
        <v>18</v>
      </c>
      <c r="E13" s="24">
        <f>E14+E15</f>
        <v>30500000000</v>
      </c>
      <c r="F13" s="24">
        <f t="shared" ref="F13" si="0">F14+F15</f>
        <v>30500000000</v>
      </c>
    </row>
    <row r="14" spans="1:6" s="11" customFormat="1" ht="17.25" x14ac:dyDescent="0.3">
      <c r="A14" s="26"/>
      <c r="B14" s="27"/>
      <c r="C14" s="27"/>
      <c r="D14" s="28" t="s">
        <v>19</v>
      </c>
      <c r="E14" s="29">
        <f>SUM(F14:F14)</f>
        <v>0</v>
      </c>
      <c r="F14" s="31"/>
    </row>
    <row r="15" spans="1:6" s="11" customFormat="1" ht="17.25" x14ac:dyDescent="0.3">
      <c r="A15" s="26"/>
      <c r="B15" s="27"/>
      <c r="C15" s="27"/>
      <c r="D15" s="28" t="s">
        <v>20</v>
      </c>
      <c r="E15" s="29">
        <f>SUM(F15:F15)</f>
        <v>30500000000</v>
      </c>
      <c r="F15" s="31">
        <v>30500000000</v>
      </c>
    </row>
    <row r="16" spans="1:6" s="25" customFormat="1" ht="18" x14ac:dyDescent="0.3">
      <c r="A16" s="21"/>
      <c r="B16" s="22"/>
      <c r="C16" s="22"/>
      <c r="D16" s="23" t="s">
        <v>21</v>
      </c>
      <c r="E16" s="24">
        <f>E17+E18</f>
        <v>0</v>
      </c>
      <c r="F16" s="24">
        <f t="shared" ref="F16" si="1">F17+F18</f>
        <v>0</v>
      </c>
    </row>
    <row r="17" spans="1:8" s="11" customFormat="1" ht="17.25" x14ac:dyDescent="0.3">
      <c r="A17" s="26"/>
      <c r="B17" s="27"/>
      <c r="C17" s="27"/>
      <c r="D17" s="28" t="s">
        <v>19</v>
      </c>
      <c r="E17" s="29">
        <f>SUM(F17:F17)</f>
        <v>0</v>
      </c>
      <c r="F17" s="31"/>
      <c r="H17" s="33"/>
    </row>
    <row r="18" spans="1:8" s="11" customFormat="1" ht="17.25" x14ac:dyDescent="0.3">
      <c r="A18" s="26"/>
      <c r="B18" s="27"/>
      <c r="C18" s="27"/>
      <c r="D18" s="28" t="s">
        <v>20</v>
      </c>
      <c r="E18" s="29">
        <f>SUM(F18:F18)</f>
        <v>0</v>
      </c>
      <c r="F18" s="29"/>
    </row>
    <row r="19" spans="1:8" s="25" customFormat="1" ht="18" x14ac:dyDescent="0.3">
      <c r="A19" s="21"/>
      <c r="B19" s="22"/>
      <c r="C19" s="22"/>
      <c r="D19" s="23" t="s">
        <v>22</v>
      </c>
      <c r="E19" s="24">
        <f t="shared" ref="E19:F19" si="2">E20+E21</f>
        <v>30500000000</v>
      </c>
      <c r="F19" s="24">
        <f t="shared" si="2"/>
        <v>30500000000</v>
      </c>
    </row>
    <row r="20" spans="1:8" s="11" customFormat="1" ht="18" x14ac:dyDescent="0.3">
      <c r="A20" s="21"/>
      <c r="B20" s="22"/>
      <c r="C20" s="27"/>
      <c r="D20" s="28" t="s">
        <v>23</v>
      </c>
      <c r="E20" s="29">
        <f>SUM(F20:F20)</f>
        <v>0</v>
      </c>
      <c r="F20" s="29">
        <f>F14-F17</f>
        <v>0</v>
      </c>
    </row>
    <row r="21" spans="1:8" s="11" customFormat="1" ht="18" x14ac:dyDescent="0.3">
      <c r="A21" s="21"/>
      <c r="B21" s="22"/>
      <c r="C21" s="27"/>
      <c r="D21" s="28" t="s">
        <v>20</v>
      </c>
      <c r="E21" s="29">
        <f>SUM(F21:F21)</f>
        <v>30500000000</v>
      </c>
      <c r="F21" s="29">
        <f t="shared" ref="F21" si="3">F15-F18</f>
        <v>30500000000</v>
      </c>
    </row>
    <row r="22" spans="1:8" s="11" customFormat="1" x14ac:dyDescent="0.3">
      <c r="A22" s="40"/>
      <c r="B22" s="41"/>
      <c r="C22" s="41"/>
      <c r="D22" s="42"/>
      <c r="E22" s="43"/>
      <c r="F22" s="44"/>
    </row>
    <row r="23" spans="1:8" s="45" customFormat="1" x14ac:dyDescent="0.25">
      <c r="F23" s="1"/>
    </row>
  </sheetData>
  <mergeCells count="11">
    <mergeCell ref="F8:F10"/>
    <mergeCell ref="A2:F2"/>
    <mergeCell ref="A3:F3"/>
    <mergeCell ref="A4:F4"/>
    <mergeCell ref="A5:F5"/>
    <mergeCell ref="A6:F6"/>
    <mergeCell ref="A8:A10"/>
    <mergeCell ref="B8:B10"/>
    <mergeCell ref="C8:C10"/>
    <mergeCell ref="D8:D10"/>
    <mergeCell ref="E8:E10"/>
  </mergeCells>
  <pageMargins left="0.62992125984251968" right="0.43307086614173229" top="0.35433070866141736" bottom="0.74803149606299213" header="0.31496062992125984" footer="0.31496062992125984"/>
  <pageSetup paperSize="9" scale="9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topLeftCell="A10" workbookViewId="0">
      <selection activeCell="D37" sqref="D37"/>
    </sheetView>
  </sheetViews>
  <sheetFormatPr defaultColWidth="9.140625" defaultRowHeight="12.75" customHeight="1" x14ac:dyDescent="0.2"/>
  <cols>
    <col min="1" max="1" width="5.140625" style="159" customWidth="1"/>
    <col min="2" max="2" width="5.28515625" style="159" customWidth="1"/>
    <col min="3" max="3" width="7.28515625" style="159" customWidth="1"/>
    <col min="4" max="4" width="42.7109375" style="159" customWidth="1"/>
    <col min="5" max="5" width="15.7109375" style="160" customWidth="1"/>
    <col min="6" max="6" width="17.7109375" style="159" customWidth="1"/>
    <col min="7" max="7" width="0.42578125" style="159" hidden="1" customWidth="1"/>
    <col min="8" max="8" width="9.140625" style="158"/>
    <col min="9" max="9" width="17.7109375" style="158" bestFit="1" customWidth="1"/>
    <col min="10" max="16384" width="9.140625" style="158"/>
  </cols>
  <sheetData>
    <row r="1" spans="1:12" ht="18.75" customHeight="1" x14ac:dyDescent="0.2">
      <c r="A1" s="204" t="s">
        <v>131</v>
      </c>
      <c r="B1" s="204"/>
      <c r="C1" s="204"/>
      <c r="D1" s="204"/>
      <c r="E1" s="204"/>
      <c r="F1" s="204"/>
      <c r="G1" s="198"/>
      <c r="H1" s="198"/>
      <c r="I1" s="198"/>
      <c r="J1" s="198"/>
      <c r="K1" s="198"/>
    </row>
    <row r="2" spans="1:12" ht="17.25" customHeight="1" x14ac:dyDescent="0.2">
      <c r="A2" s="205" t="s">
        <v>130</v>
      </c>
      <c r="B2" s="205"/>
      <c r="C2" s="205"/>
      <c r="D2" s="205"/>
      <c r="E2" s="205"/>
      <c r="F2" s="205"/>
      <c r="G2" s="198"/>
      <c r="H2" s="198"/>
      <c r="I2" s="188"/>
      <c r="J2" s="188"/>
      <c r="K2" s="188"/>
      <c r="L2" s="197"/>
    </row>
    <row r="3" spans="1:12" ht="17.25" customHeight="1" x14ac:dyDescent="0.2">
      <c r="A3" s="200"/>
      <c r="B3" s="200"/>
      <c r="C3" s="200"/>
      <c r="D3" s="200"/>
      <c r="E3" s="199"/>
      <c r="F3" s="191" t="s">
        <v>135</v>
      </c>
      <c r="G3" s="198"/>
      <c r="H3" s="198"/>
      <c r="I3" s="188"/>
      <c r="J3" s="188"/>
      <c r="K3" s="188"/>
      <c r="L3" s="197"/>
    </row>
    <row r="4" spans="1:12" ht="22.5" customHeight="1" x14ac:dyDescent="0.2">
      <c r="A4" s="205" t="s">
        <v>129</v>
      </c>
      <c r="B4" s="205"/>
      <c r="C4" s="205"/>
      <c r="D4" s="205"/>
      <c r="E4" s="205"/>
      <c r="F4" s="205"/>
      <c r="G4" s="193"/>
      <c r="H4" s="193"/>
      <c r="I4" s="193"/>
      <c r="J4" s="193"/>
      <c r="K4" s="193"/>
    </row>
    <row r="5" spans="1:12" ht="22.5" customHeight="1" x14ac:dyDescent="0.2">
      <c r="A5" s="205" t="s">
        <v>128</v>
      </c>
      <c r="B5" s="205"/>
      <c r="C5" s="205"/>
      <c r="D5" s="205"/>
      <c r="E5" s="205"/>
      <c r="F5" s="205"/>
      <c r="G5" s="193"/>
      <c r="H5" s="193"/>
      <c r="I5" s="193"/>
      <c r="J5" s="193"/>
      <c r="K5" s="193"/>
    </row>
    <row r="6" spans="1:12" ht="19.5" customHeight="1" x14ac:dyDescent="0.2">
      <c r="A6" s="220" t="str">
        <f>+[1]CANG!A6</f>
        <v>( Kèm theo Quyết định số           /QĐ-SGTVT ngày 30/12/2022 của Sở GTVT Đồng Tháp )</v>
      </c>
      <c r="B6" s="220"/>
      <c r="C6" s="220"/>
      <c r="D6" s="220"/>
      <c r="E6" s="220"/>
      <c r="F6" s="220"/>
      <c r="G6" s="193"/>
      <c r="H6" s="193"/>
      <c r="I6" s="193"/>
      <c r="J6" s="193"/>
      <c r="K6" s="193"/>
    </row>
    <row r="7" spans="1:12" ht="19.5" customHeight="1" x14ac:dyDescent="0.2">
      <c r="A7" s="204" t="s">
        <v>2</v>
      </c>
      <c r="B7" s="204"/>
      <c r="C7" s="204"/>
      <c r="D7" s="204"/>
      <c r="E7" s="204"/>
      <c r="F7" s="204"/>
      <c r="G7" s="193"/>
      <c r="H7" s="193"/>
      <c r="I7" s="193"/>
      <c r="J7" s="193"/>
      <c r="K7" s="193"/>
    </row>
    <row r="8" spans="1:12" ht="19.5" customHeight="1" x14ac:dyDescent="0.2">
      <c r="A8" s="204" t="s">
        <v>127</v>
      </c>
      <c r="B8" s="204"/>
      <c r="C8" s="204"/>
      <c r="D8" s="204"/>
      <c r="E8" s="204"/>
      <c r="F8" s="204"/>
      <c r="G8" s="193"/>
      <c r="H8" s="193"/>
      <c r="I8" s="193"/>
      <c r="J8" s="193"/>
      <c r="K8" s="193"/>
    </row>
    <row r="9" spans="1:12" ht="21" customHeight="1" x14ac:dyDescent="0.2">
      <c r="D9" s="196"/>
      <c r="E9" s="195"/>
      <c r="F9" s="194" t="str">
        <f>[1]TONGHOP!H9</f>
        <v>Đvt: đồng</v>
      </c>
      <c r="G9" s="193"/>
      <c r="H9" s="192"/>
      <c r="I9" s="192"/>
      <c r="J9" s="191"/>
      <c r="K9" s="191"/>
    </row>
    <row r="10" spans="1:12" s="188" customFormat="1" ht="47.25" customHeight="1" x14ac:dyDescent="0.25">
      <c r="A10" s="175" t="s">
        <v>4</v>
      </c>
      <c r="B10" s="175" t="s">
        <v>5</v>
      </c>
      <c r="C10" s="175" t="s">
        <v>6</v>
      </c>
      <c r="D10" s="175" t="s">
        <v>7</v>
      </c>
      <c r="E10" s="175" t="s">
        <v>8</v>
      </c>
      <c r="F10" s="190" t="s">
        <v>126</v>
      </c>
      <c r="G10" s="189"/>
    </row>
    <row r="11" spans="1:12" ht="21" customHeight="1" x14ac:dyDescent="0.2">
      <c r="A11" s="175"/>
      <c r="B11" s="171"/>
      <c r="C11" s="171"/>
      <c r="D11" s="175" t="s">
        <v>17</v>
      </c>
      <c r="E11" s="187"/>
      <c r="F11" s="177"/>
      <c r="G11" s="166"/>
    </row>
    <row r="12" spans="1:12" ht="21" customHeight="1" x14ac:dyDescent="0.2">
      <c r="A12" s="171"/>
      <c r="B12" s="171"/>
      <c r="C12" s="171"/>
      <c r="D12" s="184" t="s">
        <v>125</v>
      </c>
      <c r="E12" s="177">
        <f>SUM(E13:E15)</f>
        <v>51470000000</v>
      </c>
      <c r="F12" s="177">
        <f>SUM(F13:F15)</f>
        <v>51470000000</v>
      </c>
      <c r="G12" s="166"/>
    </row>
    <row r="13" spans="1:12" ht="21" customHeight="1" x14ac:dyDescent="0.25">
      <c r="A13" s="171"/>
      <c r="B13" s="171"/>
      <c r="C13" s="171"/>
      <c r="D13" s="182" t="s">
        <v>122</v>
      </c>
      <c r="E13" s="173">
        <f>F13</f>
        <v>1470000000</v>
      </c>
      <c r="F13" s="186">
        <v>1470000000</v>
      </c>
      <c r="G13" s="166"/>
      <c r="I13" s="172"/>
    </row>
    <row r="14" spans="1:12" ht="21" customHeight="1" x14ac:dyDescent="0.25">
      <c r="A14" s="171"/>
      <c r="B14" s="171"/>
      <c r="C14" s="171"/>
      <c r="D14" s="182" t="s">
        <v>121</v>
      </c>
      <c r="E14" s="173">
        <f>F14</f>
        <v>50000000000</v>
      </c>
      <c r="F14" s="186">
        <v>50000000000</v>
      </c>
      <c r="G14" s="166"/>
      <c r="I14" s="172"/>
    </row>
    <row r="15" spans="1:12" ht="21" customHeight="1" x14ac:dyDescent="0.25">
      <c r="A15" s="171"/>
      <c r="B15" s="171"/>
      <c r="C15" s="171"/>
      <c r="D15" s="181" t="s">
        <v>120</v>
      </c>
      <c r="E15" s="173">
        <f>F15</f>
        <v>0</v>
      </c>
      <c r="F15" s="185">
        <v>0</v>
      </c>
      <c r="G15" s="166"/>
      <c r="I15" s="172"/>
    </row>
    <row r="16" spans="1:12" ht="21" customHeight="1" x14ac:dyDescent="0.25">
      <c r="A16" s="171"/>
      <c r="B16" s="171"/>
      <c r="C16" s="171"/>
      <c r="D16" s="184" t="s">
        <v>124</v>
      </c>
      <c r="E16" s="177">
        <f>SUM(E17:E19)</f>
        <v>50870000000</v>
      </c>
      <c r="F16" s="183">
        <f>SUM(F17:F18)</f>
        <v>50870000000</v>
      </c>
      <c r="G16" s="166"/>
      <c r="I16" s="172"/>
    </row>
    <row r="17" spans="1:9" ht="21" customHeight="1" x14ac:dyDescent="0.25">
      <c r="A17" s="171"/>
      <c r="B17" s="171"/>
      <c r="C17" s="171"/>
      <c r="D17" s="182" t="s">
        <v>122</v>
      </c>
      <c r="E17" s="173">
        <f>F17</f>
        <v>1470000000</v>
      </c>
      <c r="F17" s="185">
        <v>1470000000</v>
      </c>
      <c r="G17" s="166"/>
      <c r="I17" s="172"/>
    </row>
    <row r="18" spans="1:9" ht="21" customHeight="1" x14ac:dyDescent="0.25">
      <c r="A18" s="171"/>
      <c r="B18" s="171"/>
      <c r="C18" s="171"/>
      <c r="D18" s="182" t="s">
        <v>121</v>
      </c>
      <c r="E18" s="173">
        <f>F18</f>
        <v>49400000000</v>
      </c>
      <c r="F18" s="185">
        <v>49400000000</v>
      </c>
      <c r="G18" s="166"/>
      <c r="I18" s="172"/>
    </row>
    <row r="19" spans="1:9" ht="21" customHeight="1" x14ac:dyDescent="0.25">
      <c r="A19" s="171"/>
      <c r="B19" s="171"/>
      <c r="C19" s="171"/>
      <c r="D19" s="181" t="s">
        <v>120</v>
      </c>
      <c r="E19" s="173">
        <f>F19</f>
        <v>0</v>
      </c>
      <c r="F19" s="185">
        <v>0</v>
      </c>
      <c r="G19" s="166"/>
      <c r="I19" s="172"/>
    </row>
    <row r="20" spans="1:9" ht="21" customHeight="1" x14ac:dyDescent="0.25">
      <c r="A20" s="171"/>
      <c r="B20" s="171"/>
      <c r="C20" s="171"/>
      <c r="D20" s="184" t="s">
        <v>123</v>
      </c>
      <c r="E20" s="177">
        <f>SUM(E21:E23)</f>
        <v>600000000</v>
      </c>
      <c r="F20" s="183">
        <f>SUM(F21:F23)</f>
        <v>600000000</v>
      </c>
      <c r="G20" s="166"/>
      <c r="I20" s="172"/>
    </row>
    <row r="21" spans="1:9" ht="21" customHeight="1" x14ac:dyDescent="0.25">
      <c r="A21" s="171"/>
      <c r="B21" s="171"/>
      <c r="C21" s="171"/>
      <c r="D21" s="182" t="s">
        <v>122</v>
      </c>
      <c r="E21" s="173">
        <f>F21</f>
        <v>0</v>
      </c>
      <c r="F21" s="180">
        <f>F13-F17</f>
        <v>0</v>
      </c>
      <c r="G21" s="166"/>
      <c r="I21" s="172"/>
    </row>
    <row r="22" spans="1:9" ht="21" customHeight="1" x14ac:dyDescent="0.25">
      <c r="A22" s="171"/>
      <c r="B22" s="171"/>
      <c r="C22" s="171"/>
      <c r="D22" s="182" t="s">
        <v>121</v>
      </c>
      <c r="E22" s="173">
        <f>F22</f>
        <v>600000000</v>
      </c>
      <c r="F22" s="180">
        <f>F14-F18</f>
        <v>600000000</v>
      </c>
      <c r="G22" s="166"/>
      <c r="I22" s="172"/>
    </row>
    <row r="23" spans="1:9" ht="21" customHeight="1" x14ac:dyDescent="0.25">
      <c r="A23" s="171"/>
      <c r="B23" s="171"/>
      <c r="C23" s="171"/>
      <c r="D23" s="181" t="s">
        <v>120</v>
      </c>
      <c r="E23" s="173">
        <f>F23</f>
        <v>0</v>
      </c>
      <c r="F23" s="180">
        <f>F15-F19</f>
        <v>0</v>
      </c>
      <c r="G23" s="166"/>
      <c r="I23" s="172"/>
    </row>
    <row r="24" spans="1:9" ht="21" hidden="1" customHeight="1" x14ac:dyDescent="0.25">
      <c r="A24" s="175" t="s">
        <v>24</v>
      </c>
      <c r="B24" s="171"/>
      <c r="C24" s="171"/>
      <c r="D24" s="175" t="s">
        <v>71</v>
      </c>
      <c r="E24" s="179"/>
      <c r="F24" s="173"/>
      <c r="G24" s="166"/>
      <c r="I24" s="172"/>
    </row>
    <row r="25" spans="1:9" ht="16.5" hidden="1" customHeight="1" x14ac:dyDescent="0.25">
      <c r="A25" s="175">
        <v>1</v>
      </c>
      <c r="B25" s="171"/>
      <c r="C25" s="171"/>
      <c r="D25" s="178" t="s">
        <v>119</v>
      </c>
      <c r="E25" s="177">
        <f>E26</f>
        <v>0</v>
      </c>
      <c r="F25" s="177">
        <f>F26</f>
        <v>0</v>
      </c>
      <c r="G25" s="166"/>
      <c r="I25" s="172"/>
    </row>
    <row r="26" spans="1:9" ht="16.5" hidden="1" customHeight="1" x14ac:dyDescent="0.25">
      <c r="A26" s="175"/>
      <c r="B26" s="175">
        <v>280</v>
      </c>
      <c r="C26" s="175">
        <v>297</v>
      </c>
      <c r="D26" s="178" t="s">
        <v>118</v>
      </c>
      <c r="E26" s="177">
        <f>SUM(E27:E28)</f>
        <v>0</v>
      </c>
      <c r="F26" s="177">
        <f>SUM(F27:F28)</f>
        <v>0</v>
      </c>
      <c r="G26" s="166"/>
      <c r="I26" s="172"/>
    </row>
    <row r="27" spans="1:9" ht="16.5" hidden="1" customHeight="1" x14ac:dyDescent="0.25">
      <c r="A27" s="175"/>
      <c r="B27" s="176"/>
      <c r="C27" s="176"/>
      <c r="D27" s="170" t="s">
        <v>117</v>
      </c>
      <c r="E27" s="174">
        <f>SUM(F27)</f>
        <v>0</v>
      </c>
      <c r="F27" s="173">
        <v>0</v>
      </c>
      <c r="G27" s="166"/>
      <c r="I27" s="172"/>
    </row>
    <row r="28" spans="1:9" ht="16.5" hidden="1" customHeight="1" x14ac:dyDescent="0.25">
      <c r="A28" s="175"/>
      <c r="B28" s="171"/>
      <c r="C28" s="171"/>
      <c r="D28" s="170" t="s">
        <v>116</v>
      </c>
      <c r="E28" s="174">
        <f>SUM(F28)</f>
        <v>0</v>
      </c>
      <c r="F28" s="173">
        <v>0</v>
      </c>
      <c r="G28" s="166"/>
      <c r="I28" s="172"/>
    </row>
    <row r="29" spans="1:9" ht="16.5" hidden="1" customHeight="1" x14ac:dyDescent="0.2">
      <c r="A29" s="171"/>
      <c r="B29" s="170"/>
      <c r="C29" s="170"/>
      <c r="D29" s="169"/>
      <c r="E29" s="168"/>
      <c r="F29" s="167"/>
      <c r="G29" s="166"/>
    </row>
    <row r="31" spans="1:9" ht="12.75" customHeight="1" x14ac:dyDescent="0.2">
      <c r="A31" s="219"/>
      <c r="B31" s="219"/>
      <c r="C31" s="163"/>
      <c r="D31" s="163"/>
      <c r="E31" s="162"/>
      <c r="F31" s="163"/>
    </row>
    <row r="32" spans="1:9" ht="12.75" customHeight="1" x14ac:dyDescent="0.2">
      <c r="A32" s="163"/>
      <c r="B32" s="163"/>
      <c r="C32" s="165"/>
      <c r="D32" s="163"/>
      <c r="E32" s="162"/>
      <c r="F32" s="164"/>
    </row>
    <row r="33" spans="1:6" s="159" customFormat="1" ht="12.75" customHeight="1" x14ac:dyDescent="0.25">
      <c r="A33" s="163"/>
      <c r="B33" s="163"/>
      <c r="C33" s="163"/>
      <c r="D33" s="163"/>
      <c r="E33" s="162"/>
      <c r="F33" s="161"/>
    </row>
    <row r="34" spans="1:6" s="159" customFormat="1" ht="12.75" customHeight="1" x14ac:dyDescent="0.25">
      <c r="A34" s="163"/>
      <c r="B34" s="163"/>
      <c r="C34" s="163"/>
      <c r="D34" s="163"/>
      <c r="E34" s="162"/>
      <c r="F34" s="161"/>
    </row>
    <row r="35" spans="1:6" s="159" customFormat="1" ht="12.75" customHeight="1" x14ac:dyDescent="0.25">
      <c r="A35" s="163"/>
      <c r="B35" s="163"/>
      <c r="C35" s="163"/>
      <c r="D35" s="163"/>
      <c r="E35" s="162"/>
      <c r="F35" s="161"/>
    </row>
    <row r="36" spans="1:6" s="159" customFormat="1" ht="12.75" customHeight="1" x14ac:dyDescent="0.25">
      <c r="A36" s="163"/>
      <c r="B36" s="163"/>
      <c r="C36" s="163"/>
      <c r="D36" s="163"/>
      <c r="E36" s="162"/>
      <c r="F36" s="161"/>
    </row>
  </sheetData>
  <mergeCells count="8">
    <mergeCell ref="A2:F2"/>
    <mergeCell ref="A1:F1"/>
    <mergeCell ref="A8:F8"/>
    <mergeCell ref="A31:B31"/>
    <mergeCell ref="A4:F4"/>
    <mergeCell ref="A5:F5"/>
    <mergeCell ref="A6:F6"/>
    <mergeCell ref="A7:F7"/>
  </mergeCells>
  <pageMargins left="0.78" right="0.19" top="0.37" bottom="0.19" header="0.25" footer="0.14000000000000001"/>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TH</vt:lpstr>
      <vt:lpstr>VPS</vt:lpstr>
      <vt:lpstr>THanh tra Sở</vt:lpstr>
      <vt:lpstr>CVĐTNĐ</vt:lpstr>
      <vt:lpstr>TTKĐ</vt:lpstr>
      <vt:lpstr>PHA ĐT</vt:lpstr>
      <vt:lpstr> Trung tâm GDNN</vt:lpstr>
      <vt:lpstr>TT ĐKPT THUY BO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ADMIN</cp:lastModifiedBy>
  <cp:lastPrinted>2023-01-05T02:13:24Z</cp:lastPrinted>
  <dcterms:created xsi:type="dcterms:W3CDTF">2019-12-23T02:08:20Z</dcterms:created>
  <dcterms:modified xsi:type="dcterms:W3CDTF">2023-01-10T08:52:04Z</dcterms:modified>
</cp:coreProperties>
</file>